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910"/>
  </bookViews>
  <sheets>
    <sheet name="KOSMETOLOGIA I STOPIEŃ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9" i="2" l="1"/>
  <c r="O89" i="2"/>
  <c r="M73" i="2"/>
  <c r="O73" i="2"/>
  <c r="C77" i="2"/>
  <c r="C78" i="2"/>
  <c r="C79" i="2"/>
  <c r="C80" i="2"/>
  <c r="C81" i="2"/>
  <c r="O56" i="2"/>
  <c r="M20" i="2"/>
  <c r="O40" i="2"/>
  <c r="L20" i="2"/>
  <c r="D100" i="2"/>
  <c r="C35" i="2"/>
  <c r="D89" i="2"/>
  <c r="C45" i="2"/>
  <c r="C46" i="2"/>
  <c r="C47" i="2"/>
  <c r="C48" i="2"/>
  <c r="C49" i="2"/>
  <c r="C50" i="2"/>
  <c r="C51" i="2"/>
  <c r="C52" i="2"/>
  <c r="C53" i="2"/>
  <c r="C54" i="2"/>
  <c r="C55" i="2"/>
  <c r="C64" i="2" l="1"/>
  <c r="F73" i="2"/>
  <c r="H89" i="2"/>
  <c r="C83" i="2"/>
  <c r="C66" i="2"/>
  <c r="F89" i="2"/>
  <c r="C34" i="2"/>
  <c r="C16" i="2"/>
  <c r="M56" i="2"/>
  <c r="O20" i="2"/>
  <c r="M40" i="2"/>
  <c r="C67" i="2" l="1"/>
  <c r="L89" i="2"/>
  <c r="I89" i="2"/>
  <c r="G89" i="2"/>
  <c r="E89" i="2"/>
  <c r="L73" i="2"/>
  <c r="J73" i="2"/>
  <c r="I73" i="2"/>
  <c r="H73" i="2"/>
  <c r="G73" i="2"/>
  <c r="E73" i="2"/>
  <c r="D73" i="2"/>
  <c r="L56" i="2"/>
  <c r="J56" i="2"/>
  <c r="H56" i="2"/>
  <c r="G56" i="2"/>
  <c r="F56" i="2"/>
  <c r="E56" i="2"/>
  <c r="D56" i="2"/>
  <c r="I40" i="2"/>
  <c r="H40" i="2"/>
  <c r="F40" i="2"/>
  <c r="E40" i="2"/>
  <c r="D40" i="2"/>
  <c r="L95" i="2"/>
  <c r="H20" i="2"/>
  <c r="F20" i="2"/>
  <c r="E20" i="2"/>
  <c r="D20" i="2"/>
  <c r="D99" i="2" s="1"/>
  <c r="C68" i="2" l="1"/>
  <c r="C69" i="2"/>
  <c r="C84" i="2"/>
  <c r="C61" i="2" l="1"/>
  <c r="C85" i="2"/>
  <c r="C71" i="2"/>
  <c r="C18" i="2"/>
  <c r="C19" i="2"/>
  <c r="C37" i="2"/>
  <c r="C36" i="2"/>
  <c r="J95" i="2"/>
  <c r="C86" i="2"/>
  <c r="C72" i="2"/>
  <c r="C87" i="2"/>
  <c r="C70" i="2"/>
  <c r="C14" i="2"/>
  <c r="C12" i="2"/>
  <c r="C13" i="2"/>
  <c r="C6" i="2"/>
  <c r="C26" i="2"/>
  <c r="C27" i="2"/>
  <c r="C28" i="2"/>
  <c r="C11" i="2"/>
  <c r="J104" i="2" l="1"/>
  <c r="C33" i="2" l="1"/>
  <c r="K89" i="2" l="1"/>
  <c r="D103" i="2"/>
  <c r="E103" i="2"/>
  <c r="F103" i="2"/>
  <c r="G103" i="2"/>
  <c r="H103" i="2"/>
  <c r="I103" i="2"/>
  <c r="J89" i="2"/>
  <c r="J103" i="2" s="1"/>
  <c r="C88" i="2"/>
  <c r="C82" i="2"/>
  <c r="D102" i="2"/>
  <c r="E102" i="2"/>
  <c r="F102" i="2"/>
  <c r="G102" i="2"/>
  <c r="H102" i="2"/>
  <c r="I102" i="2"/>
  <c r="J102" i="2"/>
  <c r="L103" i="2" l="1"/>
  <c r="L102" i="2"/>
  <c r="K102" i="2"/>
  <c r="K103" i="2"/>
  <c r="C60" i="2" l="1"/>
  <c r="C93" i="2"/>
  <c r="C95" i="2" s="1"/>
  <c r="C65" i="2"/>
  <c r="C63" i="2"/>
  <c r="C62" i="2"/>
  <c r="L101" i="2"/>
  <c r="J101" i="2"/>
  <c r="I56" i="2"/>
  <c r="I101" i="2" s="1"/>
  <c r="H101" i="2"/>
  <c r="G101" i="2"/>
  <c r="F101" i="2"/>
  <c r="E101" i="2"/>
  <c r="D101" i="2"/>
  <c r="L40" i="2"/>
  <c r="J40" i="2"/>
  <c r="J100" i="2" s="1"/>
  <c r="I100" i="2"/>
  <c r="H100" i="2"/>
  <c r="G40" i="2"/>
  <c r="G100" i="2" s="1"/>
  <c r="F100" i="2"/>
  <c r="E100" i="2"/>
  <c r="C39" i="2"/>
  <c r="C38" i="2"/>
  <c r="C32" i="2"/>
  <c r="C31" i="2"/>
  <c r="C30" i="2"/>
  <c r="C29" i="2"/>
  <c r="L99" i="2"/>
  <c r="J20" i="2"/>
  <c r="I20" i="2"/>
  <c r="G20" i="2"/>
  <c r="C15" i="2"/>
  <c r="C44" i="2"/>
  <c r="C10" i="2"/>
  <c r="C9" i="2"/>
  <c r="C8" i="2"/>
  <c r="C7" i="2"/>
  <c r="C73" i="2" l="1"/>
  <c r="C89" i="2"/>
  <c r="C56" i="2"/>
  <c r="C40" i="2"/>
  <c r="C20" i="2"/>
  <c r="L100" i="2"/>
  <c r="L96" i="2"/>
  <c r="E99" i="2"/>
  <c r="I99" i="2"/>
  <c r="J99" i="2"/>
  <c r="J96" i="2"/>
  <c r="H99" i="2"/>
  <c r="F99" i="2"/>
  <c r="G99" i="2"/>
  <c r="K100" i="2"/>
  <c r="K101" i="2"/>
  <c r="C96" i="2" l="1"/>
  <c r="J105" i="2"/>
  <c r="K99" i="2"/>
  <c r="I95" i="2" l="1"/>
  <c r="I96" i="2" s="1"/>
  <c r="I104" i="2" l="1"/>
  <c r="I105" i="2" l="1"/>
  <c r="H95" i="2"/>
  <c r="H104" i="2" s="1"/>
  <c r="H105" i="2" l="1"/>
  <c r="H96" i="2"/>
  <c r="G95" i="2"/>
  <c r="G104" i="2" l="1"/>
  <c r="G96" i="2"/>
  <c r="G105" i="2" l="1"/>
  <c r="F95" i="2"/>
  <c r="F96" i="2" s="1"/>
  <c r="F104" i="2" l="1"/>
  <c r="F105" i="2" l="1"/>
  <c r="E95" i="2"/>
  <c r="E104" i="2" s="1"/>
  <c r="E105" i="2" l="1"/>
  <c r="E96" i="2"/>
  <c r="D95" i="2"/>
  <c r="D104" i="2" s="1"/>
  <c r="D105" i="2" s="1"/>
  <c r="K105" i="2" l="1"/>
  <c r="K104" i="2"/>
  <c r="D96" i="2"/>
  <c r="L104" i="2" l="1"/>
  <c r="L105" i="2" l="1"/>
</calcChain>
</file>

<file path=xl/sharedStrings.xml><?xml version="1.0" encoding="utf-8"?>
<sst xmlns="http://schemas.openxmlformats.org/spreadsheetml/2006/main" count="283" uniqueCount="118">
  <si>
    <t>ECTS</t>
  </si>
  <si>
    <t>Σ</t>
  </si>
  <si>
    <t>W</t>
  </si>
  <si>
    <t>SEMESTR I</t>
  </si>
  <si>
    <t>SUMA SEMESTR I</t>
  </si>
  <si>
    <t>SEMESTR II</t>
  </si>
  <si>
    <t>SUMA SEMESTR II</t>
  </si>
  <si>
    <t>SEMESTR III</t>
  </si>
  <si>
    <t>SUMA SEMESTR III</t>
  </si>
  <si>
    <t>SUMA SEMESTR VI</t>
  </si>
  <si>
    <t>Objaśnienia:</t>
  </si>
  <si>
    <t>Sem.</t>
  </si>
  <si>
    <t>I</t>
  </si>
  <si>
    <t>II</t>
  </si>
  <si>
    <t>III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</si>
  <si>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</si>
  <si>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</si>
  <si>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</si>
  <si>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</si>
  <si>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</si>
  <si>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</si>
  <si>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</si>
  <si>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</si>
  <si>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</si>
  <si>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</si>
  <si>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</si>
  <si>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</si>
  <si>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</si>
  <si>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</si>
  <si>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</si>
  <si>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</si>
  <si>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</si>
  <si>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</si>
  <si>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CL - ćwiczenia laboratoryjne, w tym ćwiczenia realizowane w specjalist. pracowniach</t>
  </si>
  <si>
    <t>Anatomia</t>
  </si>
  <si>
    <t>Podstawy chemii</t>
  </si>
  <si>
    <t>Histologia I</t>
  </si>
  <si>
    <t>Fizjologia</t>
  </si>
  <si>
    <t>E</t>
  </si>
  <si>
    <t>ZO</t>
  </si>
  <si>
    <t>Podstawy onkologii</t>
  </si>
  <si>
    <t>Zaawansowane techniki pielęgnacyjne - nowoczesna kosmetologia</t>
  </si>
  <si>
    <t>Farmakologia</t>
  </si>
  <si>
    <t>Podstawy toksykologii</t>
  </si>
  <si>
    <t>Zarządzanie czasem</t>
  </si>
  <si>
    <t>Diabetologia</t>
  </si>
  <si>
    <t>Chemia kosmetyczna I</t>
  </si>
  <si>
    <t xml:space="preserve">Mikrobiologia </t>
  </si>
  <si>
    <t>Promocja zdrowia</t>
  </si>
  <si>
    <t>Histologia II</t>
  </si>
  <si>
    <t>Patofizjologia</t>
  </si>
  <si>
    <t>Immunologia</t>
  </si>
  <si>
    <t>PZ</t>
  </si>
  <si>
    <t>SEMESTR IV</t>
  </si>
  <si>
    <t>SEMESTR V</t>
  </si>
  <si>
    <t>Podstawy zarządzania</t>
  </si>
  <si>
    <t>SEMESTR VI</t>
  </si>
  <si>
    <t>CW - ćwiczenia w grupach warsztatowych, w tym zajęcia z WF, lektorat</t>
  </si>
  <si>
    <t>Wychowanie fizyczne</t>
  </si>
  <si>
    <t>Z</t>
  </si>
  <si>
    <t>PLAN STUDIÓW
(harmonogram realizacji programu studiów)</t>
  </si>
  <si>
    <t>Nazwa zajęć / modułu</t>
  </si>
  <si>
    <t>Forma weryfikacji</t>
  </si>
  <si>
    <t>CP - ćwiczenia projektowe</t>
  </si>
  <si>
    <t>Egzamin dyplomowy</t>
  </si>
  <si>
    <t xml:space="preserve">Podstawy endokrynologii </t>
  </si>
  <si>
    <t>Biochemia</t>
  </si>
  <si>
    <t>Biofizyka</t>
  </si>
  <si>
    <t xml:space="preserve">Bezpieczeństwo i higiena pracy </t>
  </si>
  <si>
    <t>Pierwsza pomoc przedmedyczna</t>
  </si>
  <si>
    <t>Biologia medyczna</t>
  </si>
  <si>
    <t>Podstawy prawa</t>
  </si>
  <si>
    <t>Aparatura specjalistyczna w kosmetologii</t>
  </si>
  <si>
    <t xml:space="preserve">Etyka </t>
  </si>
  <si>
    <t>Podstawy geriatrii w kosmetologii</t>
  </si>
  <si>
    <t xml:space="preserve">SUMA SEMESTR V </t>
  </si>
  <si>
    <t>SUMA SEMESTR IV</t>
  </si>
  <si>
    <t xml:space="preserve">SUMA SEMESTRY I - VI </t>
  </si>
  <si>
    <t>Do wyboru 1 z 2:
1. Psychologia
2. Socjologia</t>
  </si>
  <si>
    <t>Do wyboru 1 z 2:
1. Higiena
2. Epidemiologia</t>
  </si>
  <si>
    <t>Do wyboru 1 z 2:
1. Estetyka 
2. Estetyka i podstawy wizażu</t>
  </si>
  <si>
    <t>Do wyboru 1 z 2:
1. Kosmetologia w medycynie estetycznej 
2. Kosmetologia estetyczna</t>
  </si>
  <si>
    <t>Podstawy alergologii</t>
  </si>
  <si>
    <t xml:space="preserve">Kosmetologia pielęgnacyjna i upiększająca II </t>
  </si>
  <si>
    <t xml:space="preserve">Kosmetologia pielęgnacyjna i upiększająca I </t>
  </si>
  <si>
    <t xml:space="preserve">Dermatologia dla kosmetologów </t>
  </si>
  <si>
    <t>Kosmetologia I</t>
  </si>
  <si>
    <t xml:space="preserve">IV </t>
  </si>
  <si>
    <t xml:space="preserve">V </t>
  </si>
  <si>
    <t xml:space="preserve">Liczba godzin zajęć realizowanych zdalnie w roku akademickim 2021/2022
</t>
  </si>
  <si>
    <t>Liczba punktów ECTS (&lt;50%)</t>
  </si>
  <si>
    <t>Forma zajęć</t>
  </si>
  <si>
    <t>Wykłady</t>
  </si>
  <si>
    <t>Ćwiczenia</t>
  </si>
  <si>
    <t>Do wyboru 1 z 2:
1. Technologia informacyjna
2. Informatyka w zawodzie kosmetologa</t>
  </si>
  <si>
    <t>Język obcy do wyboru 1 z 2:
1. Język angielski
2. Język niemiecki</t>
  </si>
  <si>
    <t>Technologia produkcji kosmetyków</t>
  </si>
  <si>
    <t>Do wyboru 1 z 2:
1. Diagnostyka kosmetologiczna
2. Aparaturowa diagnostyka skóry</t>
  </si>
  <si>
    <t xml:space="preserve">Do wyboru 1 z 2:
1. Techniki negocjacji
2. Techniki sprzedażowe </t>
  </si>
  <si>
    <t>Do wyboru 1 z 2:
1. Podstawy fizjoterapii i masażu
2. Masaż z elementami fizjoterapii</t>
  </si>
  <si>
    <t>Do wyboru 1 z 2:
1. Podstawy ekonomii
2. Podstawy rachunkowości</t>
  </si>
  <si>
    <t>Do wyboru 1 z 2:
1. Analiza sensoryczna
2. Analiza organoleptyczna produktów kosmetycznych</t>
  </si>
  <si>
    <t>Do wyboru 1 z 2:
1. Marketing sensoryczny
2. Marketing usług kosmetycznych</t>
  </si>
  <si>
    <t>Do wyboru 1 z 2:
1. Receptura kosmetyczna
2. Preparatyka kosmetyczna</t>
  </si>
  <si>
    <t>Do wyboru 1 z 2:
1. Techniki relaksacyjne wykorzystywane w gabinecie kosmetologicznym
2. Zabiegi i rytuały Wellness &amp; SPA</t>
  </si>
  <si>
    <t>Do wyboru 1 z 2:
1. Refleksoterapia
2. Orientalne formy masażu</t>
  </si>
  <si>
    <t>Do wyboru 1 z 2:
1. Pielęgnacja stóp z elementami podologii i biomechaniki
2. Podstawy podologii</t>
  </si>
  <si>
    <t>* zajęcia realizowane w języku polskim lub języku angielskim (do wyboru przez studenta)</t>
  </si>
  <si>
    <t xml:space="preserve">Σ </t>
  </si>
  <si>
    <t>Do wyboru 1 z 2:
1. Sztuka prowadzenia rozmowy
2. Kultura bycia i języka</t>
  </si>
  <si>
    <t>Praktyka zawodowa wdrożeniowa</t>
  </si>
  <si>
    <t xml:space="preserve">Praktyka zawodowa </t>
  </si>
  <si>
    <t>Zaawansowana praktyka kosmetologiczna</t>
  </si>
  <si>
    <r>
      <t xml:space="preserve">Chemia kosmetyczna II / </t>
    </r>
    <r>
      <rPr>
        <i/>
        <sz val="11"/>
        <rFont val="Times New Roman"/>
        <family val="1"/>
        <charset val="238"/>
      </rPr>
      <t>Cosmetic chemistry II*</t>
    </r>
  </si>
  <si>
    <r>
      <t xml:space="preserve">Kosmetologia II / </t>
    </r>
    <r>
      <rPr>
        <i/>
        <sz val="11"/>
        <rFont val="Times New Roman"/>
        <family val="1"/>
        <charset val="238"/>
      </rPr>
      <t>Cosmetology II</t>
    </r>
    <r>
      <rPr>
        <sz val="11"/>
        <rFont val="Times New Roman"/>
        <family val="1"/>
        <charset val="238"/>
      </rPr>
      <t>*</t>
    </r>
  </si>
  <si>
    <t>Do wyboru 1 z 2:
1. Dietetyka w kosmetologii
2. Żywienie człowieka w kosmetologii pielęgnacyjnej</t>
  </si>
  <si>
    <t>Do wyboru 1 z 2:
1. Odnowa biologiczna a kosmetologia medyczna
2. Odnowa biologiczna w modelowaniu sylwetki</t>
  </si>
  <si>
    <r>
      <t xml:space="preserve">Kierunek: KOSMETOLOGIA studia I  stopnia, forma studiów: stacjonarne, profil praktyczny dla cyklu kształcenia rozpoczynającego się od roku akademickiego </t>
    </r>
    <r>
      <rPr>
        <b/>
        <sz val="12"/>
        <rFont val="Times New Roman"/>
        <family val="1"/>
        <charset val="238"/>
      </rPr>
      <t>2021/2022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</si>
</sst>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8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2F2F2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89">
    <xf numFmtId="0" fontId="0" fillId="0" borderId="0" xfId="0"/>
    <xf numFmtId="165" fontId="6" fillId="0" borderId="0" xfId="2" applyFont="1"/>
    <xf numFmtId="165" fontId="6" fillId="0" borderId="0" xfId="2" applyFont="1" applyBorder="1"/>
    <xf numFmtId="165" fontId="7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6" fillId="0" borderId="0" xfId="2" applyFont="1" applyAlignment="1">
      <alignment horizontal="center" vertical="center"/>
    </xf>
    <xf numFmtId="165" fontId="6" fillId="0" borderId="0" xfId="2" applyNumberFormat="1" applyFont="1" applyAlignment="1">
      <alignment horizontal="left" vertical="center"/>
    </xf>
    <xf numFmtId="165" fontId="6" fillId="0" borderId="0" xfId="2" applyNumberFormat="1" applyFont="1" applyAlignment="1">
      <alignment horizontal="left" vertical="center" wrapText="1"/>
    </xf>
    <xf numFmtId="165" fontId="7" fillId="0" borderId="0" xfId="2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165" fontId="6" fillId="0" borderId="0" xfId="2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/>
    <xf numFmtId="165" fontId="10" fillId="0" borderId="2" xfId="2" applyFont="1" applyBorder="1" applyAlignment="1">
      <alignment horizontal="center" vertical="center"/>
    </xf>
    <xf numFmtId="165" fontId="6" fillId="0" borderId="0" xfId="2" applyFont="1" applyAlignment="1">
      <alignment wrapText="1"/>
    </xf>
    <xf numFmtId="165" fontId="10" fillId="4" borderId="2" xfId="2" applyFont="1" applyFill="1" applyBorder="1" applyAlignment="1">
      <alignment horizontal="center" vertical="center"/>
    </xf>
    <xf numFmtId="0" fontId="10" fillId="0" borderId="0" xfId="0" applyFont="1"/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2" xfId="2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165" fontId="14" fillId="0" borderId="2" xfId="2" applyFont="1" applyBorder="1" applyAlignment="1">
      <alignment horizontal="center" vertical="center"/>
    </xf>
    <xf numFmtId="165" fontId="13" fillId="0" borderId="2" xfId="2" applyFont="1" applyBorder="1" applyAlignment="1">
      <alignment horizontal="center" vertical="center"/>
    </xf>
    <xf numFmtId="165" fontId="13" fillId="4" borderId="2" xfId="2" applyFont="1" applyFill="1" applyBorder="1" applyAlignment="1">
      <alignment horizontal="center" vertical="center"/>
    </xf>
    <xf numFmtId="165" fontId="12" fillId="2" borderId="2" xfId="2" applyFont="1" applyFill="1" applyBorder="1" applyAlignment="1">
      <alignment vertical="center"/>
    </xf>
    <xf numFmtId="165" fontId="15" fillId="4" borderId="2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6" fillId="4" borderId="2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165" fontId="6" fillId="0" borderId="2" xfId="1" applyFont="1" applyBorder="1" applyAlignment="1">
      <alignment vertical="center" wrapText="1"/>
    </xf>
    <xf numFmtId="165" fontId="6" fillId="0" borderId="2" xfId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165" fontId="6" fillId="0" borderId="2" xfId="2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64" fontId="6" fillId="0" borderId="2" xfId="2" applyNumberFormat="1" applyFont="1" applyBorder="1" applyAlignment="1">
      <alignment horizontal="center" vertical="center"/>
    </xf>
    <xf numFmtId="165" fontId="6" fillId="0" borderId="2" xfId="2" applyFont="1" applyBorder="1" applyAlignment="1">
      <alignment horizontal="center" vertical="center" wrapText="1"/>
    </xf>
    <xf numFmtId="0" fontId="6" fillId="0" borderId="2" xfId="0" applyFont="1" applyBorder="1"/>
    <xf numFmtId="165" fontId="16" fillId="0" borderId="2" xfId="1" applyFont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/>
    </xf>
    <xf numFmtId="165" fontId="6" fillId="0" borderId="2" xfId="2" applyFont="1" applyBorder="1"/>
    <xf numFmtId="165" fontId="6" fillId="0" borderId="2" xfId="1" applyFont="1" applyFill="1" applyBorder="1" applyAlignment="1">
      <alignment horizontal="center" vertical="center" wrapText="1"/>
    </xf>
    <xf numFmtId="165" fontId="13" fillId="3" borderId="2" xfId="2" applyFont="1" applyFill="1" applyBorder="1" applyAlignment="1">
      <alignment horizontal="center" vertical="center" wrapText="1"/>
    </xf>
    <xf numFmtId="165" fontId="10" fillId="3" borderId="2" xfId="2" applyFont="1" applyFill="1" applyBorder="1" applyAlignment="1">
      <alignment horizontal="center" vertical="center" wrapText="1"/>
    </xf>
    <xf numFmtId="165" fontId="15" fillId="4" borderId="5" xfId="2" applyFont="1" applyFill="1" applyBorder="1" applyAlignment="1">
      <alignment horizontal="center" vertical="center" wrapText="1"/>
    </xf>
    <xf numFmtId="165" fontId="6" fillId="4" borderId="5" xfId="2" applyFont="1" applyFill="1" applyBorder="1" applyAlignment="1">
      <alignment horizontal="center" vertical="center"/>
    </xf>
    <xf numFmtId="165" fontId="6" fillId="4" borderId="9" xfId="1" applyFont="1" applyFill="1" applyBorder="1" applyAlignment="1">
      <alignment horizontal="center" vertical="center" wrapText="1"/>
    </xf>
    <xf numFmtId="165" fontId="10" fillId="4" borderId="5" xfId="0" applyNumberFormat="1" applyFont="1" applyFill="1" applyBorder="1" applyAlignment="1">
      <alignment horizontal="center" vertical="center"/>
    </xf>
    <xf numFmtId="165" fontId="6" fillId="4" borderId="5" xfId="1" applyFont="1" applyFill="1" applyBorder="1" applyAlignment="1">
      <alignment horizontal="center" vertical="center" wrapText="1"/>
    </xf>
    <xf numFmtId="165" fontId="6" fillId="4" borderId="10" xfId="1" applyFont="1" applyFill="1" applyBorder="1" applyAlignment="1">
      <alignment horizontal="center" vertical="center" wrapText="1"/>
    </xf>
    <xf numFmtId="165" fontId="7" fillId="4" borderId="5" xfId="0" applyNumberFormat="1" applyFont="1" applyFill="1" applyBorder="1" applyAlignment="1">
      <alignment horizontal="center" vertical="center"/>
    </xf>
    <xf numFmtId="165" fontId="7" fillId="4" borderId="5" xfId="2" applyFont="1" applyFill="1" applyBorder="1" applyAlignment="1">
      <alignment horizontal="center" vertical="center"/>
    </xf>
    <xf numFmtId="165" fontId="13" fillId="2" borderId="2" xfId="2" applyFont="1" applyFill="1" applyBorder="1" applyAlignment="1">
      <alignment horizontal="center" vertical="center"/>
    </xf>
    <xf numFmtId="165" fontId="14" fillId="0" borderId="2" xfId="1" applyFont="1" applyBorder="1" applyAlignment="1">
      <alignment vertical="center" wrapText="1"/>
    </xf>
    <xf numFmtId="165" fontId="14" fillId="0" borderId="2" xfId="1" applyFont="1" applyBorder="1" applyAlignment="1">
      <alignment horizontal="center" vertical="center" wrapText="1"/>
    </xf>
    <xf numFmtId="165" fontId="14" fillId="0" borderId="2" xfId="2" applyFont="1" applyBorder="1" applyAlignment="1">
      <alignment horizontal="center" vertical="center" wrapText="1"/>
    </xf>
    <xf numFmtId="165" fontId="14" fillId="0" borderId="2" xfId="2" applyFont="1" applyFill="1" applyBorder="1" applyAlignment="1">
      <alignment horizontal="center" vertical="center"/>
    </xf>
    <xf numFmtId="165" fontId="8" fillId="0" borderId="2" xfId="2" applyFont="1" applyBorder="1" applyAlignment="1">
      <alignment horizontal="center" vertical="center"/>
    </xf>
    <xf numFmtId="165" fontId="8" fillId="0" borderId="2" xfId="1" applyFont="1" applyBorder="1" applyAlignment="1">
      <alignment vertical="center" wrapText="1"/>
    </xf>
    <xf numFmtId="165" fontId="8" fillId="0" borderId="2" xfId="1" applyFont="1" applyBorder="1" applyAlignment="1">
      <alignment horizontal="center" vertical="center" wrapText="1"/>
    </xf>
    <xf numFmtId="165" fontId="8" fillId="0" borderId="2" xfId="2" applyFont="1" applyFill="1" applyBorder="1" applyAlignment="1">
      <alignment horizontal="center" vertical="center"/>
    </xf>
    <xf numFmtId="165" fontId="10" fillId="2" borderId="2" xfId="2" applyFont="1" applyFill="1" applyBorder="1" applyAlignment="1">
      <alignment horizontal="center" vertical="center"/>
    </xf>
    <xf numFmtId="165" fontId="13" fillId="0" borderId="0" xfId="2" applyFont="1" applyBorder="1" applyAlignment="1">
      <alignment horizontal="left"/>
    </xf>
    <xf numFmtId="165" fontId="13" fillId="0" borderId="0" xfId="2" applyFont="1" applyBorder="1" applyAlignment="1">
      <alignment horizontal="center" vertical="center"/>
    </xf>
    <xf numFmtId="165" fontId="13" fillId="2" borderId="0" xfId="2" applyFont="1" applyFill="1" applyBorder="1" applyAlignment="1">
      <alignment horizontal="center" vertical="center"/>
    </xf>
    <xf numFmtId="165" fontId="15" fillId="4" borderId="5" xfId="2" applyFont="1" applyFill="1" applyBorder="1" applyAlignment="1">
      <alignment horizontal="center" vertical="center" wrapText="1"/>
    </xf>
    <xf numFmtId="165" fontId="15" fillId="4" borderId="2" xfId="2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5" fontId="13" fillId="0" borderId="2" xfId="2" applyFont="1" applyBorder="1" applyAlignment="1">
      <alignment horizontal="left" vertical="center"/>
    </xf>
    <xf numFmtId="165" fontId="13" fillId="0" borderId="2" xfId="2" applyFont="1" applyBorder="1" applyAlignment="1">
      <alignment horizontal="left"/>
    </xf>
    <xf numFmtId="165" fontId="15" fillId="4" borderId="4" xfId="2" applyFont="1" applyFill="1" applyBorder="1" applyAlignment="1">
      <alignment horizontal="center" vertical="top" wrapText="1"/>
    </xf>
    <xf numFmtId="165" fontId="15" fillId="4" borderId="5" xfId="2" applyFont="1" applyFill="1" applyBorder="1" applyAlignment="1">
      <alignment horizontal="center" vertical="top" wrapText="1"/>
    </xf>
    <xf numFmtId="165" fontId="15" fillId="4" borderId="2" xfId="2" applyFont="1" applyFill="1" applyBorder="1" applyAlignment="1">
      <alignment horizontal="center" vertical="top" wrapText="1"/>
    </xf>
    <xf numFmtId="165" fontId="13" fillId="3" borderId="2" xfId="2" applyFont="1" applyFill="1" applyBorder="1" applyAlignment="1">
      <alignment horizontal="center" vertical="center" wrapText="1"/>
    </xf>
    <xf numFmtId="165" fontId="10" fillId="0" borderId="2" xfId="1" applyFont="1" applyBorder="1" applyAlignment="1">
      <alignment horizontal="left" vertical="center" wrapText="1"/>
    </xf>
    <xf numFmtId="165" fontId="12" fillId="2" borderId="2" xfId="2" applyFont="1" applyFill="1" applyBorder="1" applyAlignment="1">
      <alignment horizontal="left" vertical="center"/>
    </xf>
    <xf numFmtId="165" fontId="7" fillId="0" borderId="7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9" fillId="2" borderId="2" xfId="2" applyFont="1" applyFill="1" applyBorder="1" applyAlignment="1">
      <alignment horizontal="left" vertical="center"/>
    </xf>
    <xf numFmtId="165" fontId="10" fillId="3" borderId="2" xfId="2" applyFont="1" applyFill="1" applyBorder="1" applyAlignment="1">
      <alignment horizontal="center" vertical="center" wrapText="1"/>
    </xf>
    <xf numFmtId="165" fontId="10" fillId="2" borderId="2" xfId="2" applyFont="1" applyFill="1" applyBorder="1" applyAlignment="1">
      <alignment horizontal="left" vertical="center"/>
    </xf>
    <xf numFmtId="165" fontId="12" fillId="5" borderId="1" xfId="2" applyFont="1" applyFill="1" applyBorder="1" applyAlignment="1">
      <alignment horizontal="center" vertical="center" wrapText="1"/>
    </xf>
    <xf numFmtId="165" fontId="12" fillId="6" borderId="3" xfId="2" applyFont="1" applyFill="1" applyBorder="1" applyAlignment="1">
      <alignment horizontal="center" vertical="center" wrapText="1"/>
    </xf>
    <xf numFmtId="165" fontId="12" fillId="3" borderId="2" xfId="2" applyFont="1" applyFill="1" applyBorder="1" applyAlignment="1">
      <alignment horizontal="left" vertical="center" wrapText="1"/>
    </xf>
    <xf numFmtId="165" fontId="12" fillId="2" borderId="8" xfId="2" applyFont="1" applyFill="1" applyBorder="1" applyAlignment="1">
      <alignment horizontal="left" vertical="center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5"/>
  <sheetViews>
    <sheetView tabSelected="1" zoomScale="106" zoomScaleNormal="106" workbookViewId="0">
      <selection activeCell="R37" sqref="R37"/>
    </sheetView>
  </sheetViews>
  <sheetFormatPr defaultColWidth="11" defaultRowHeight="15"/>
  <cols>
    <col min="1" max="1" width="4.5" style="13" customWidth="1"/>
    <col min="2" max="2" width="49.25" style="13" customWidth="1"/>
    <col min="3" max="3" width="4.625" style="13" customWidth="1"/>
    <col min="4" max="10" width="4.375" style="13" customWidth="1"/>
    <col min="11" max="11" width="11.875" style="13" customWidth="1"/>
    <col min="12" max="12" width="6.625" style="13" customWidth="1"/>
    <col min="13" max="15" width="0" style="13" hidden="1" customWidth="1"/>
    <col min="16" max="16384" width="11" style="13"/>
  </cols>
  <sheetData>
    <row r="1" spans="1:15" ht="32.25" customHeight="1">
      <c r="A1" s="85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5" ht="42.75" customHeight="1">
      <c r="A2" s="86" t="s">
        <v>117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5" ht="23.45" customHeight="1">
      <c r="A3" s="87" t="s">
        <v>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69" t="s">
        <v>89</v>
      </c>
      <c r="N3" s="70"/>
      <c r="O3" s="71" t="s">
        <v>90</v>
      </c>
    </row>
    <row r="4" spans="1:15">
      <c r="A4" s="77" t="s">
        <v>22</v>
      </c>
      <c r="B4" s="77" t="s">
        <v>61</v>
      </c>
      <c r="C4" s="77" t="s">
        <v>26</v>
      </c>
      <c r="D4" s="77"/>
      <c r="E4" s="77"/>
      <c r="F4" s="77"/>
      <c r="G4" s="77"/>
      <c r="H4" s="77"/>
      <c r="I4" s="77"/>
      <c r="J4" s="77"/>
      <c r="K4" s="77" t="s">
        <v>62</v>
      </c>
      <c r="L4" s="77" t="s">
        <v>25</v>
      </c>
      <c r="M4" s="69" t="s">
        <v>91</v>
      </c>
      <c r="N4" s="70"/>
      <c r="O4" s="71"/>
    </row>
    <row r="5" spans="1:15">
      <c r="A5" s="77"/>
      <c r="B5" s="77"/>
      <c r="C5" s="46" t="s">
        <v>1</v>
      </c>
      <c r="D5" s="46" t="s">
        <v>2</v>
      </c>
      <c r="E5" s="46" t="s">
        <v>19</v>
      </c>
      <c r="F5" s="46" t="s">
        <v>21</v>
      </c>
      <c r="G5" s="46" t="s">
        <v>32</v>
      </c>
      <c r="H5" s="46" t="s">
        <v>23</v>
      </c>
      <c r="I5" s="46" t="s">
        <v>24</v>
      </c>
      <c r="J5" s="46" t="s">
        <v>52</v>
      </c>
      <c r="K5" s="77"/>
      <c r="L5" s="77"/>
      <c r="M5" s="48" t="s">
        <v>92</v>
      </c>
      <c r="N5" s="27" t="s">
        <v>93</v>
      </c>
      <c r="O5" s="71"/>
    </row>
    <row r="6" spans="1:15">
      <c r="A6" s="20">
        <v>1</v>
      </c>
      <c r="B6" s="34" t="s">
        <v>34</v>
      </c>
      <c r="C6" s="20">
        <f t="shared" ref="C6:C13" si="0">SUM(D6:J6)</f>
        <v>30</v>
      </c>
      <c r="D6" s="20">
        <v>30</v>
      </c>
      <c r="E6" s="20"/>
      <c r="F6" s="20"/>
      <c r="G6" s="20"/>
      <c r="H6" s="20"/>
      <c r="I6" s="20"/>
      <c r="J6" s="20"/>
      <c r="K6" s="20" t="s">
        <v>39</v>
      </c>
      <c r="L6" s="20">
        <v>2</v>
      </c>
      <c r="M6" s="49">
        <v>30</v>
      </c>
      <c r="N6" s="36"/>
      <c r="O6" s="36">
        <v>2</v>
      </c>
    </row>
    <row r="7" spans="1:15">
      <c r="A7" s="20">
        <v>2</v>
      </c>
      <c r="B7" s="34" t="s">
        <v>35</v>
      </c>
      <c r="C7" s="20">
        <f t="shared" si="0"/>
        <v>35</v>
      </c>
      <c r="D7" s="20">
        <v>20</v>
      </c>
      <c r="E7" s="20"/>
      <c r="F7" s="20"/>
      <c r="G7" s="20"/>
      <c r="H7" s="20">
        <v>15</v>
      </c>
      <c r="I7" s="20"/>
      <c r="J7" s="20"/>
      <c r="K7" s="20" t="s">
        <v>38</v>
      </c>
      <c r="L7" s="20">
        <v>3</v>
      </c>
      <c r="M7" s="49">
        <v>20</v>
      </c>
      <c r="N7" s="36"/>
      <c r="O7" s="36">
        <v>1.7</v>
      </c>
    </row>
    <row r="8" spans="1:15">
      <c r="A8" s="20">
        <v>3</v>
      </c>
      <c r="B8" s="34" t="s">
        <v>36</v>
      </c>
      <c r="C8" s="20">
        <f t="shared" si="0"/>
        <v>25</v>
      </c>
      <c r="D8" s="37">
        <v>10</v>
      </c>
      <c r="E8" s="20"/>
      <c r="F8" s="20"/>
      <c r="G8" s="20"/>
      <c r="H8" s="20">
        <v>15</v>
      </c>
      <c r="I8" s="20"/>
      <c r="J8" s="20"/>
      <c r="K8" s="20" t="s">
        <v>39</v>
      </c>
      <c r="L8" s="20">
        <v>2</v>
      </c>
      <c r="M8" s="49">
        <v>10</v>
      </c>
      <c r="N8" s="36"/>
      <c r="O8" s="36">
        <v>0.8</v>
      </c>
    </row>
    <row r="9" spans="1:15">
      <c r="A9" s="20">
        <v>4</v>
      </c>
      <c r="B9" s="34" t="s">
        <v>70</v>
      </c>
      <c r="C9" s="20">
        <f t="shared" si="0"/>
        <v>35</v>
      </c>
      <c r="D9" s="20">
        <v>15</v>
      </c>
      <c r="E9" s="20"/>
      <c r="F9" s="20"/>
      <c r="G9" s="20"/>
      <c r="H9" s="20">
        <v>20</v>
      </c>
      <c r="I9" s="20"/>
      <c r="J9" s="20"/>
      <c r="K9" s="20" t="s">
        <v>39</v>
      </c>
      <c r="L9" s="20">
        <v>3</v>
      </c>
      <c r="M9" s="49">
        <v>15</v>
      </c>
      <c r="N9" s="36"/>
      <c r="O9" s="36">
        <v>1.3</v>
      </c>
    </row>
    <row r="10" spans="1:15">
      <c r="A10" s="20">
        <v>5</v>
      </c>
      <c r="B10" s="34" t="s">
        <v>68</v>
      </c>
      <c r="C10" s="20">
        <f t="shared" si="0"/>
        <v>15</v>
      </c>
      <c r="D10" s="20">
        <v>10</v>
      </c>
      <c r="E10" s="20"/>
      <c r="F10" s="37">
        <v>5</v>
      </c>
      <c r="G10" s="20"/>
      <c r="H10" s="20"/>
      <c r="I10" s="20"/>
      <c r="J10" s="20"/>
      <c r="K10" s="35" t="s">
        <v>39</v>
      </c>
      <c r="L10" s="35">
        <v>1</v>
      </c>
      <c r="M10" s="49">
        <v>10</v>
      </c>
      <c r="N10" s="36"/>
      <c r="O10" s="36">
        <v>0.7</v>
      </c>
    </row>
    <row r="11" spans="1:15" s="22" customFormat="1">
      <c r="A11" s="20">
        <v>6</v>
      </c>
      <c r="B11" s="34" t="s">
        <v>66</v>
      </c>
      <c r="C11" s="20">
        <f t="shared" si="0"/>
        <v>35</v>
      </c>
      <c r="D11" s="20">
        <v>20</v>
      </c>
      <c r="E11" s="20"/>
      <c r="F11" s="37">
        <v>15</v>
      </c>
      <c r="G11" s="20"/>
      <c r="H11" s="20"/>
      <c r="I11" s="20"/>
      <c r="J11" s="20"/>
      <c r="K11" s="35" t="s">
        <v>38</v>
      </c>
      <c r="L11" s="35">
        <v>3</v>
      </c>
      <c r="M11" s="49">
        <v>20</v>
      </c>
      <c r="N11" s="36"/>
      <c r="O11" s="36">
        <v>1.7</v>
      </c>
    </row>
    <row r="12" spans="1:15" s="22" customFormat="1">
      <c r="A12" s="20">
        <v>7</v>
      </c>
      <c r="B12" s="34" t="s">
        <v>67</v>
      </c>
      <c r="C12" s="20">
        <f t="shared" si="0"/>
        <v>25</v>
      </c>
      <c r="D12" s="20">
        <v>10</v>
      </c>
      <c r="E12" s="20"/>
      <c r="F12" s="20">
        <v>15</v>
      </c>
      <c r="G12" s="20"/>
      <c r="H12" s="20"/>
      <c r="I12" s="20"/>
      <c r="J12" s="20"/>
      <c r="K12" s="35" t="s">
        <v>39</v>
      </c>
      <c r="L12" s="35">
        <v>2</v>
      </c>
      <c r="M12" s="49">
        <v>10</v>
      </c>
      <c r="N12" s="36"/>
      <c r="O12" s="36">
        <v>0.8</v>
      </c>
    </row>
    <row r="13" spans="1:15" s="22" customFormat="1">
      <c r="A13" s="20">
        <v>8</v>
      </c>
      <c r="B13" s="34" t="s">
        <v>37</v>
      </c>
      <c r="C13" s="20">
        <f t="shared" si="0"/>
        <v>30</v>
      </c>
      <c r="D13" s="20">
        <v>30</v>
      </c>
      <c r="E13" s="20"/>
      <c r="F13" s="20"/>
      <c r="G13" s="20"/>
      <c r="H13" s="20"/>
      <c r="I13" s="20"/>
      <c r="J13" s="20"/>
      <c r="K13" s="35" t="s">
        <v>39</v>
      </c>
      <c r="L13" s="35">
        <v>2</v>
      </c>
      <c r="M13" s="49">
        <v>30</v>
      </c>
      <c r="N13" s="36"/>
      <c r="O13" s="36">
        <v>2</v>
      </c>
    </row>
    <row r="14" spans="1:15">
      <c r="A14" s="20">
        <v>9</v>
      </c>
      <c r="B14" s="34" t="s">
        <v>69</v>
      </c>
      <c r="C14" s="20">
        <f>SUM(D14:J14)</f>
        <v>25</v>
      </c>
      <c r="D14" s="20">
        <v>10</v>
      </c>
      <c r="E14" s="20"/>
      <c r="F14" s="20"/>
      <c r="G14" s="20"/>
      <c r="H14" s="37">
        <v>15</v>
      </c>
      <c r="I14" s="20"/>
      <c r="J14" s="20"/>
      <c r="K14" s="35" t="s">
        <v>39</v>
      </c>
      <c r="L14" s="35">
        <v>2</v>
      </c>
      <c r="M14" s="49">
        <v>10</v>
      </c>
      <c r="N14" s="36"/>
      <c r="O14" s="36">
        <v>0.8</v>
      </c>
    </row>
    <row r="15" spans="1:15">
      <c r="A15" s="20">
        <v>10</v>
      </c>
      <c r="B15" s="34" t="s">
        <v>51</v>
      </c>
      <c r="C15" s="20">
        <f>SUM(D15:J15)</f>
        <v>25</v>
      </c>
      <c r="D15" s="35">
        <v>25</v>
      </c>
      <c r="E15" s="35"/>
      <c r="F15" s="35"/>
      <c r="G15" s="37"/>
      <c r="H15" s="20"/>
      <c r="I15" s="20"/>
      <c r="J15" s="20"/>
      <c r="K15" s="35" t="s">
        <v>39</v>
      </c>
      <c r="L15" s="35">
        <v>2</v>
      </c>
      <c r="M15" s="50">
        <v>25</v>
      </c>
      <c r="N15" s="38"/>
      <c r="O15" s="38">
        <v>2</v>
      </c>
    </row>
    <row r="16" spans="1:15" ht="45">
      <c r="A16" s="20">
        <v>11</v>
      </c>
      <c r="B16" s="42" t="s">
        <v>95</v>
      </c>
      <c r="C16" s="20">
        <f t="shared" ref="C16" si="1">SUM(D16:J16)</f>
        <v>30</v>
      </c>
      <c r="D16" s="20"/>
      <c r="E16" s="20"/>
      <c r="F16" s="20">
        <v>30</v>
      </c>
      <c r="G16" s="20"/>
      <c r="H16" s="20"/>
      <c r="I16" s="20"/>
      <c r="J16" s="20"/>
      <c r="K16" s="20" t="s">
        <v>39</v>
      </c>
      <c r="L16" s="20">
        <v>2</v>
      </c>
      <c r="M16" s="49"/>
      <c r="N16" s="36"/>
      <c r="O16" s="36"/>
    </row>
    <row r="17" spans="1:15" ht="45">
      <c r="A17" s="20">
        <v>12</v>
      </c>
      <c r="B17" s="42" t="s">
        <v>94</v>
      </c>
      <c r="C17" s="20">
        <v>25</v>
      </c>
      <c r="D17" s="20"/>
      <c r="E17" s="20"/>
      <c r="F17" s="20"/>
      <c r="G17" s="20"/>
      <c r="H17" s="20">
        <v>25</v>
      </c>
      <c r="I17" s="20"/>
      <c r="J17" s="20"/>
      <c r="K17" s="35" t="s">
        <v>39</v>
      </c>
      <c r="L17" s="35">
        <v>2</v>
      </c>
      <c r="M17" s="49"/>
      <c r="N17" s="36"/>
      <c r="O17" s="36"/>
    </row>
    <row r="18" spans="1:15" ht="45">
      <c r="A18" s="20">
        <v>13</v>
      </c>
      <c r="B18" s="42" t="s">
        <v>79</v>
      </c>
      <c r="C18" s="20">
        <f t="shared" ref="C18" si="2">SUM(D18:J18)</f>
        <v>25</v>
      </c>
      <c r="D18" s="20">
        <v>25</v>
      </c>
      <c r="E18" s="20"/>
      <c r="F18" s="20"/>
      <c r="G18" s="20"/>
      <c r="H18" s="20"/>
      <c r="I18" s="20"/>
      <c r="J18" s="20"/>
      <c r="K18" s="35" t="s">
        <v>39</v>
      </c>
      <c r="L18" s="35">
        <v>2</v>
      </c>
      <c r="M18" s="49">
        <v>25</v>
      </c>
      <c r="N18" s="36"/>
      <c r="O18" s="36">
        <v>2</v>
      </c>
    </row>
    <row r="19" spans="1:15" ht="45">
      <c r="A19" s="20">
        <v>14</v>
      </c>
      <c r="B19" s="42" t="s">
        <v>78</v>
      </c>
      <c r="C19" s="20">
        <f t="shared" ref="C19" si="3">SUM(D19:J19)</f>
        <v>25</v>
      </c>
      <c r="D19" s="20">
        <v>15</v>
      </c>
      <c r="E19" s="20">
        <v>10</v>
      </c>
      <c r="F19" s="20"/>
      <c r="G19" s="20"/>
      <c r="H19" s="20"/>
      <c r="I19" s="20"/>
      <c r="J19" s="20"/>
      <c r="K19" s="35" t="s">
        <v>39</v>
      </c>
      <c r="L19" s="35">
        <v>2</v>
      </c>
      <c r="M19" s="49">
        <v>15</v>
      </c>
      <c r="N19" s="36"/>
      <c r="O19" s="36">
        <v>1.2</v>
      </c>
    </row>
    <row r="20" spans="1:15">
      <c r="A20" s="73" t="s">
        <v>4</v>
      </c>
      <c r="B20" s="73"/>
      <c r="C20" s="24">
        <f t="shared" ref="C20:J20" si="4">SUM(C6:C19)</f>
        <v>385</v>
      </c>
      <c r="D20" s="24">
        <f t="shared" si="4"/>
        <v>220</v>
      </c>
      <c r="E20" s="24">
        <f t="shared" si="4"/>
        <v>10</v>
      </c>
      <c r="F20" s="24">
        <f t="shared" si="4"/>
        <v>65</v>
      </c>
      <c r="G20" s="24">
        <f t="shared" si="4"/>
        <v>0</v>
      </c>
      <c r="H20" s="24">
        <f t="shared" si="4"/>
        <v>90</v>
      </c>
      <c r="I20" s="24">
        <f t="shared" si="4"/>
        <v>0</v>
      </c>
      <c r="J20" s="24">
        <f t="shared" si="4"/>
        <v>0</v>
      </c>
      <c r="K20" s="56"/>
      <c r="L20" s="24">
        <f>SUM(L6:L19)</f>
        <v>30</v>
      </c>
      <c r="M20" s="51">
        <f>SUM(M6:M19)</f>
        <v>220</v>
      </c>
      <c r="N20" s="28"/>
      <c r="O20" s="28">
        <f>SUM(O6:O19)</f>
        <v>17</v>
      </c>
    </row>
    <row r="21" spans="1:15">
      <c r="A21" s="66"/>
      <c r="B21" s="66"/>
      <c r="C21" s="67"/>
      <c r="D21" s="67"/>
      <c r="E21" s="67"/>
      <c r="F21" s="67"/>
      <c r="G21" s="67"/>
      <c r="H21" s="67"/>
      <c r="I21" s="67"/>
      <c r="J21" s="67"/>
      <c r="K21" s="68"/>
      <c r="L21" s="67"/>
      <c r="M21" s="51"/>
      <c r="N21" s="28"/>
      <c r="O21" s="28"/>
    </row>
    <row r="22" spans="1:15">
      <c r="A22" s="66"/>
      <c r="B22" s="66"/>
      <c r="C22" s="67"/>
      <c r="D22" s="67"/>
      <c r="E22" s="67"/>
      <c r="F22" s="67"/>
      <c r="G22" s="67"/>
      <c r="H22" s="67"/>
      <c r="I22" s="67"/>
      <c r="J22" s="67"/>
      <c r="K22" s="68"/>
      <c r="L22" s="67"/>
      <c r="M22" s="51"/>
      <c r="N22" s="28"/>
      <c r="O22" s="28"/>
    </row>
    <row r="23" spans="1:15" ht="22.9" customHeight="1">
      <c r="A23" s="88" t="s">
        <v>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69" t="s">
        <v>89</v>
      </c>
      <c r="N23" s="70"/>
      <c r="O23" s="71" t="s">
        <v>90</v>
      </c>
    </row>
    <row r="24" spans="1:15" ht="15" customHeight="1">
      <c r="A24" s="77" t="s">
        <v>22</v>
      </c>
      <c r="B24" s="77" t="s">
        <v>61</v>
      </c>
      <c r="C24" s="77" t="s">
        <v>26</v>
      </c>
      <c r="D24" s="77"/>
      <c r="E24" s="77"/>
      <c r="F24" s="77"/>
      <c r="G24" s="77"/>
      <c r="H24" s="77"/>
      <c r="I24" s="77"/>
      <c r="J24" s="77"/>
      <c r="K24" s="77" t="s">
        <v>62</v>
      </c>
      <c r="L24" s="77" t="s">
        <v>25</v>
      </c>
      <c r="M24" s="69" t="s">
        <v>91</v>
      </c>
      <c r="N24" s="70"/>
      <c r="O24" s="71"/>
    </row>
    <row r="25" spans="1:15">
      <c r="A25" s="77"/>
      <c r="B25" s="77"/>
      <c r="C25" s="46" t="s">
        <v>1</v>
      </c>
      <c r="D25" s="46" t="s">
        <v>2</v>
      </c>
      <c r="E25" s="46" t="s">
        <v>19</v>
      </c>
      <c r="F25" s="46" t="s">
        <v>21</v>
      </c>
      <c r="G25" s="46" t="s">
        <v>32</v>
      </c>
      <c r="H25" s="46" t="s">
        <v>23</v>
      </c>
      <c r="I25" s="46" t="s">
        <v>24</v>
      </c>
      <c r="J25" s="46" t="s">
        <v>52</v>
      </c>
      <c r="K25" s="77"/>
      <c r="L25" s="77"/>
      <c r="M25" s="48" t="s">
        <v>92</v>
      </c>
      <c r="N25" s="27" t="s">
        <v>93</v>
      </c>
      <c r="O25" s="71"/>
    </row>
    <row r="26" spans="1:15" s="22" customFormat="1">
      <c r="A26" s="23">
        <v>1</v>
      </c>
      <c r="B26" s="34" t="s">
        <v>34</v>
      </c>
      <c r="C26" s="20">
        <f t="shared" ref="C26:C39" si="5">SUM(D26:J26)</f>
        <v>30</v>
      </c>
      <c r="D26" s="35">
        <v>15</v>
      </c>
      <c r="E26" s="35"/>
      <c r="F26" s="35"/>
      <c r="G26" s="37"/>
      <c r="H26" s="20">
        <v>15</v>
      </c>
      <c r="I26" s="20"/>
      <c r="J26" s="20"/>
      <c r="K26" s="35" t="s">
        <v>38</v>
      </c>
      <c r="L26" s="35">
        <v>2</v>
      </c>
      <c r="M26" s="52">
        <v>15</v>
      </c>
      <c r="N26" s="36"/>
      <c r="O26" s="36">
        <v>1</v>
      </c>
    </row>
    <row r="27" spans="1:15" s="22" customFormat="1">
      <c r="A27" s="23">
        <v>2</v>
      </c>
      <c r="B27" s="34" t="s">
        <v>37</v>
      </c>
      <c r="C27" s="20">
        <f t="shared" si="5"/>
        <v>30</v>
      </c>
      <c r="D27" s="35">
        <v>15</v>
      </c>
      <c r="E27" s="35"/>
      <c r="F27" s="35"/>
      <c r="G27" s="37"/>
      <c r="H27" s="20">
        <v>15</v>
      </c>
      <c r="I27" s="20"/>
      <c r="J27" s="20"/>
      <c r="K27" s="35" t="s">
        <v>38</v>
      </c>
      <c r="L27" s="35">
        <v>2</v>
      </c>
      <c r="M27" s="52">
        <v>15</v>
      </c>
      <c r="N27" s="36"/>
      <c r="O27" s="36">
        <v>1</v>
      </c>
    </row>
    <row r="28" spans="1:15">
      <c r="A28" s="23">
        <v>3</v>
      </c>
      <c r="B28" s="34" t="s">
        <v>47</v>
      </c>
      <c r="C28" s="20">
        <f t="shared" si="5"/>
        <v>30</v>
      </c>
      <c r="D28" s="35">
        <v>15</v>
      </c>
      <c r="E28" s="35"/>
      <c r="F28" s="35"/>
      <c r="G28" s="37"/>
      <c r="H28" s="20">
        <v>15</v>
      </c>
      <c r="I28" s="20"/>
      <c r="J28" s="20"/>
      <c r="K28" s="35" t="s">
        <v>38</v>
      </c>
      <c r="L28" s="35">
        <v>2</v>
      </c>
      <c r="M28" s="52">
        <v>15</v>
      </c>
      <c r="N28" s="36"/>
      <c r="O28" s="36">
        <v>1</v>
      </c>
    </row>
    <row r="29" spans="1:15">
      <c r="A29" s="23">
        <v>4</v>
      </c>
      <c r="B29" s="34" t="s">
        <v>46</v>
      </c>
      <c r="C29" s="20">
        <f t="shared" si="5"/>
        <v>30</v>
      </c>
      <c r="D29" s="35">
        <v>15</v>
      </c>
      <c r="E29" s="35"/>
      <c r="F29" s="35"/>
      <c r="G29" s="37"/>
      <c r="H29" s="20">
        <v>15</v>
      </c>
      <c r="I29" s="20"/>
      <c r="J29" s="20"/>
      <c r="K29" s="35" t="s">
        <v>38</v>
      </c>
      <c r="L29" s="35">
        <v>2</v>
      </c>
      <c r="M29" s="52">
        <v>15</v>
      </c>
      <c r="N29" s="36"/>
      <c r="O29" s="36">
        <v>1</v>
      </c>
    </row>
    <row r="30" spans="1:15">
      <c r="A30" s="23">
        <v>5</v>
      </c>
      <c r="B30" s="34" t="s">
        <v>49</v>
      </c>
      <c r="C30" s="20">
        <f t="shared" si="5"/>
        <v>30</v>
      </c>
      <c r="D30" s="35">
        <v>15</v>
      </c>
      <c r="E30" s="35"/>
      <c r="F30" s="35"/>
      <c r="G30" s="37"/>
      <c r="H30" s="20">
        <v>15</v>
      </c>
      <c r="I30" s="20"/>
      <c r="J30" s="20"/>
      <c r="K30" s="35" t="s">
        <v>38</v>
      </c>
      <c r="L30" s="35">
        <v>2</v>
      </c>
      <c r="M30" s="52">
        <v>15</v>
      </c>
      <c r="N30" s="36"/>
      <c r="O30" s="36">
        <v>1</v>
      </c>
    </row>
    <row r="31" spans="1:15">
      <c r="A31" s="23">
        <v>6</v>
      </c>
      <c r="B31" s="34" t="s">
        <v>85</v>
      </c>
      <c r="C31" s="20">
        <f t="shared" si="5"/>
        <v>40</v>
      </c>
      <c r="D31" s="45">
        <v>25</v>
      </c>
      <c r="E31" s="35">
        <v>15</v>
      </c>
      <c r="F31" s="35"/>
      <c r="G31" s="37"/>
      <c r="H31" s="20"/>
      <c r="I31" s="20"/>
      <c r="J31" s="20"/>
      <c r="K31" s="35" t="s">
        <v>38</v>
      </c>
      <c r="L31" s="35">
        <v>3</v>
      </c>
      <c r="M31" s="52">
        <v>25</v>
      </c>
      <c r="N31" s="36"/>
      <c r="O31" s="36">
        <v>1.9</v>
      </c>
    </row>
    <row r="32" spans="1:15">
      <c r="A32" s="23">
        <v>7</v>
      </c>
      <c r="B32" s="34" t="s">
        <v>86</v>
      </c>
      <c r="C32" s="20">
        <f t="shared" si="5"/>
        <v>30</v>
      </c>
      <c r="D32" s="35">
        <v>15</v>
      </c>
      <c r="E32" s="45">
        <v>15</v>
      </c>
      <c r="F32" s="35"/>
      <c r="G32" s="37"/>
      <c r="H32" s="20"/>
      <c r="I32" s="20"/>
      <c r="J32" s="39"/>
      <c r="K32" s="35" t="s">
        <v>39</v>
      </c>
      <c r="L32" s="35">
        <v>2</v>
      </c>
      <c r="M32" s="52">
        <v>15</v>
      </c>
      <c r="N32" s="36"/>
      <c r="O32" s="36">
        <v>1</v>
      </c>
    </row>
    <row r="33" spans="1:15">
      <c r="A33" s="23">
        <v>8</v>
      </c>
      <c r="B33" s="34" t="s">
        <v>48</v>
      </c>
      <c r="C33" s="20">
        <f t="shared" si="5"/>
        <v>15</v>
      </c>
      <c r="D33" s="20">
        <v>15</v>
      </c>
      <c r="E33" s="37"/>
      <c r="F33" s="20"/>
      <c r="G33" s="20"/>
      <c r="H33" s="20"/>
      <c r="I33" s="20"/>
      <c r="J33" s="20"/>
      <c r="K33" s="35" t="s">
        <v>39</v>
      </c>
      <c r="L33" s="35">
        <v>1</v>
      </c>
      <c r="M33" s="49">
        <v>15</v>
      </c>
      <c r="N33" s="36"/>
      <c r="O33" s="36">
        <v>1</v>
      </c>
    </row>
    <row r="34" spans="1:15" ht="45">
      <c r="A34" s="23">
        <v>9</v>
      </c>
      <c r="B34" s="42" t="s">
        <v>95</v>
      </c>
      <c r="C34" s="20">
        <f t="shared" ref="C34" si="6">SUM(D34:J34)</f>
        <v>30</v>
      </c>
      <c r="D34" s="35"/>
      <c r="E34" s="35"/>
      <c r="F34" s="35">
        <v>30</v>
      </c>
      <c r="G34" s="37"/>
      <c r="H34" s="20"/>
      <c r="I34" s="20"/>
      <c r="J34" s="20"/>
      <c r="K34" s="35" t="s">
        <v>39</v>
      </c>
      <c r="L34" s="35">
        <v>2</v>
      </c>
      <c r="M34" s="52"/>
      <c r="N34" s="36"/>
      <c r="O34" s="36"/>
    </row>
    <row r="35" spans="1:15" ht="45">
      <c r="A35" s="23">
        <v>10</v>
      </c>
      <c r="B35" s="42" t="s">
        <v>80</v>
      </c>
      <c r="C35" s="20">
        <f>SUM(D35:J35)</f>
        <v>25</v>
      </c>
      <c r="D35" s="20">
        <v>25</v>
      </c>
      <c r="E35" s="20"/>
      <c r="F35" s="20"/>
      <c r="G35" s="20"/>
      <c r="H35" s="20"/>
      <c r="I35" s="20"/>
      <c r="J35" s="20"/>
      <c r="K35" s="35" t="s">
        <v>39</v>
      </c>
      <c r="L35" s="35">
        <v>2</v>
      </c>
      <c r="M35" s="49">
        <v>25</v>
      </c>
      <c r="N35" s="36"/>
      <c r="O35" s="36">
        <v>2</v>
      </c>
    </row>
    <row r="36" spans="1:15" ht="45">
      <c r="A36" s="23">
        <v>11</v>
      </c>
      <c r="B36" s="42" t="s">
        <v>97</v>
      </c>
      <c r="C36" s="20">
        <f t="shared" ref="C36:C37" si="7">SUM(D36:J36)</f>
        <v>40</v>
      </c>
      <c r="D36" s="35">
        <v>15</v>
      </c>
      <c r="E36" s="35"/>
      <c r="F36" s="35"/>
      <c r="G36" s="37"/>
      <c r="H36" s="20">
        <v>25</v>
      </c>
      <c r="I36" s="20"/>
      <c r="J36" s="20"/>
      <c r="K36" s="35" t="s">
        <v>38</v>
      </c>
      <c r="L36" s="35">
        <v>3</v>
      </c>
      <c r="M36" s="52">
        <v>15</v>
      </c>
      <c r="N36" s="36"/>
      <c r="O36" s="36">
        <v>1.1000000000000001</v>
      </c>
    </row>
    <row r="37" spans="1:15" ht="45">
      <c r="A37" s="23">
        <v>12</v>
      </c>
      <c r="B37" s="42" t="s">
        <v>98</v>
      </c>
      <c r="C37" s="20">
        <f t="shared" si="7"/>
        <v>25</v>
      </c>
      <c r="D37" s="35"/>
      <c r="E37" s="35"/>
      <c r="F37" s="35">
        <v>25</v>
      </c>
      <c r="G37" s="37"/>
      <c r="H37" s="20"/>
      <c r="I37" s="20"/>
      <c r="J37" s="20"/>
      <c r="K37" s="35" t="s">
        <v>39</v>
      </c>
      <c r="L37" s="35">
        <v>2</v>
      </c>
      <c r="M37" s="52"/>
      <c r="N37" s="36"/>
      <c r="O37" s="36"/>
    </row>
    <row r="38" spans="1:15">
      <c r="A38" s="23">
        <v>13</v>
      </c>
      <c r="B38" s="34" t="s">
        <v>58</v>
      </c>
      <c r="C38" s="20">
        <f t="shared" si="5"/>
        <v>30</v>
      </c>
      <c r="D38" s="35"/>
      <c r="E38" s="35"/>
      <c r="F38" s="35">
        <v>30</v>
      </c>
      <c r="G38" s="20"/>
      <c r="H38" s="20"/>
      <c r="I38" s="20"/>
      <c r="J38" s="20"/>
      <c r="K38" s="35" t="s">
        <v>59</v>
      </c>
      <c r="L38" s="35">
        <v>0</v>
      </c>
      <c r="M38" s="52"/>
      <c r="N38" s="36"/>
      <c r="O38" s="36"/>
    </row>
    <row r="39" spans="1:15">
      <c r="A39" s="23">
        <v>14</v>
      </c>
      <c r="B39" s="34" t="s">
        <v>110</v>
      </c>
      <c r="C39" s="20">
        <f t="shared" si="5"/>
        <v>120</v>
      </c>
      <c r="D39" s="35"/>
      <c r="E39" s="35"/>
      <c r="F39" s="35"/>
      <c r="G39" s="20"/>
      <c r="H39" s="20"/>
      <c r="I39" s="20"/>
      <c r="J39" s="20">
        <v>120</v>
      </c>
      <c r="K39" s="35" t="s">
        <v>39</v>
      </c>
      <c r="L39" s="35">
        <v>5</v>
      </c>
      <c r="M39" s="52"/>
      <c r="N39" s="36"/>
      <c r="O39" s="36"/>
    </row>
    <row r="40" spans="1:15">
      <c r="A40" s="72" t="s">
        <v>6</v>
      </c>
      <c r="B40" s="72"/>
      <c r="C40" s="24">
        <f t="shared" ref="C40:J40" si="8">SUM(C26:C39)</f>
        <v>505</v>
      </c>
      <c r="D40" s="24">
        <f t="shared" si="8"/>
        <v>170</v>
      </c>
      <c r="E40" s="24">
        <f t="shared" si="8"/>
        <v>30</v>
      </c>
      <c r="F40" s="24">
        <f t="shared" si="8"/>
        <v>85</v>
      </c>
      <c r="G40" s="24">
        <f t="shared" si="8"/>
        <v>0</v>
      </c>
      <c r="H40" s="24">
        <f t="shared" si="8"/>
        <v>100</v>
      </c>
      <c r="I40" s="24">
        <f t="shared" si="8"/>
        <v>0</v>
      </c>
      <c r="J40" s="24">
        <f t="shared" si="8"/>
        <v>120</v>
      </c>
      <c r="K40" s="56"/>
      <c r="L40" s="24">
        <f>SUM(L26:L39)</f>
        <v>30</v>
      </c>
      <c r="M40" s="51">
        <f>SUM(M26:M39)</f>
        <v>170</v>
      </c>
      <c r="N40" s="28"/>
      <c r="O40" s="28">
        <f>SUM(O26:O39)</f>
        <v>12</v>
      </c>
    </row>
    <row r="41" spans="1:15" ht="22.9" customHeight="1">
      <c r="A41" s="26" t="s">
        <v>7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74" t="s">
        <v>89</v>
      </c>
      <c r="N41" s="75"/>
      <c r="O41" s="71" t="s">
        <v>90</v>
      </c>
    </row>
    <row r="42" spans="1:15" ht="15" customHeight="1">
      <c r="A42" s="77" t="s">
        <v>22</v>
      </c>
      <c r="B42" s="77" t="s">
        <v>61</v>
      </c>
      <c r="C42" s="77" t="s">
        <v>26</v>
      </c>
      <c r="D42" s="77"/>
      <c r="E42" s="77"/>
      <c r="F42" s="77"/>
      <c r="G42" s="77"/>
      <c r="H42" s="77"/>
      <c r="I42" s="77"/>
      <c r="J42" s="77"/>
      <c r="K42" s="77" t="s">
        <v>62</v>
      </c>
      <c r="L42" s="77" t="s">
        <v>25</v>
      </c>
      <c r="M42" s="69" t="s">
        <v>91</v>
      </c>
      <c r="N42" s="70"/>
      <c r="O42" s="71"/>
    </row>
    <row r="43" spans="1:15">
      <c r="A43" s="77"/>
      <c r="B43" s="77"/>
      <c r="C43" s="46" t="s">
        <v>1</v>
      </c>
      <c r="D43" s="46" t="s">
        <v>2</v>
      </c>
      <c r="E43" s="46" t="s">
        <v>19</v>
      </c>
      <c r="F43" s="46" t="s">
        <v>21</v>
      </c>
      <c r="G43" s="46" t="s">
        <v>32</v>
      </c>
      <c r="H43" s="46" t="s">
        <v>23</v>
      </c>
      <c r="I43" s="46" t="s">
        <v>24</v>
      </c>
      <c r="J43" s="46" t="s">
        <v>52</v>
      </c>
      <c r="K43" s="77"/>
      <c r="L43" s="77"/>
      <c r="M43" s="48" t="s">
        <v>92</v>
      </c>
      <c r="N43" s="27" t="s">
        <v>93</v>
      </c>
      <c r="O43" s="71"/>
    </row>
    <row r="44" spans="1:15">
      <c r="A44" s="23">
        <v>1</v>
      </c>
      <c r="B44" s="34" t="s">
        <v>73</v>
      </c>
      <c r="C44" s="20">
        <f>SUM(D44:J44)</f>
        <v>15</v>
      </c>
      <c r="D44" s="20">
        <v>15</v>
      </c>
      <c r="E44" s="20"/>
      <c r="F44" s="20"/>
      <c r="G44" s="20"/>
      <c r="H44" s="20"/>
      <c r="I44" s="20"/>
      <c r="J44" s="20"/>
      <c r="K44" s="35" t="s">
        <v>39</v>
      </c>
      <c r="L44" s="35">
        <v>1</v>
      </c>
      <c r="M44" s="49">
        <v>15</v>
      </c>
      <c r="N44" s="36"/>
      <c r="O44" s="36">
        <v>1</v>
      </c>
    </row>
    <row r="45" spans="1:15">
      <c r="A45" s="23">
        <v>2</v>
      </c>
      <c r="B45" s="34" t="s">
        <v>114</v>
      </c>
      <c r="C45" s="20">
        <f t="shared" ref="C45:C55" si="9">SUM(D45:J45)</f>
        <v>40</v>
      </c>
      <c r="D45" s="45">
        <v>25</v>
      </c>
      <c r="E45" s="35">
        <v>15</v>
      </c>
      <c r="F45" s="35"/>
      <c r="G45" s="37"/>
      <c r="H45" s="20"/>
      <c r="I45" s="20"/>
      <c r="J45" s="20"/>
      <c r="K45" s="35" t="s">
        <v>38</v>
      </c>
      <c r="L45" s="35">
        <v>3</v>
      </c>
      <c r="M45" s="52">
        <v>25</v>
      </c>
      <c r="N45" s="36"/>
      <c r="O45" s="36">
        <v>1.9</v>
      </c>
    </row>
    <row r="46" spans="1:15">
      <c r="A46" s="23">
        <v>3</v>
      </c>
      <c r="B46" s="34" t="s">
        <v>113</v>
      </c>
      <c r="C46" s="20">
        <f t="shared" si="9"/>
        <v>30</v>
      </c>
      <c r="D46" s="35">
        <v>15</v>
      </c>
      <c r="E46" s="35"/>
      <c r="F46" s="35"/>
      <c r="G46" s="37"/>
      <c r="H46" s="20">
        <v>15</v>
      </c>
      <c r="I46" s="20"/>
      <c r="J46" s="20"/>
      <c r="K46" s="35" t="s">
        <v>38</v>
      </c>
      <c r="L46" s="35">
        <v>2</v>
      </c>
      <c r="M46" s="52">
        <v>15</v>
      </c>
      <c r="N46" s="36"/>
      <c r="O46" s="36">
        <v>1</v>
      </c>
    </row>
    <row r="47" spans="1:15">
      <c r="A47" s="23">
        <v>4</v>
      </c>
      <c r="B47" s="34" t="s">
        <v>72</v>
      </c>
      <c r="C47" s="20">
        <f t="shared" si="9"/>
        <v>35</v>
      </c>
      <c r="D47" s="35">
        <v>15</v>
      </c>
      <c r="E47" s="41"/>
      <c r="F47" s="35"/>
      <c r="G47" s="20"/>
      <c r="H47" s="35">
        <v>20</v>
      </c>
      <c r="I47" s="20"/>
      <c r="J47" s="20"/>
      <c r="K47" s="35" t="s">
        <v>38</v>
      </c>
      <c r="L47" s="35">
        <v>3</v>
      </c>
      <c r="M47" s="52">
        <v>15</v>
      </c>
      <c r="N47" s="36"/>
      <c r="O47" s="36">
        <v>1.3</v>
      </c>
    </row>
    <row r="48" spans="1:15">
      <c r="A48" s="23">
        <v>5</v>
      </c>
      <c r="B48" s="34" t="s">
        <v>84</v>
      </c>
      <c r="C48" s="20">
        <f t="shared" si="9"/>
        <v>110</v>
      </c>
      <c r="D48" s="35"/>
      <c r="E48" s="35"/>
      <c r="F48" s="35"/>
      <c r="G48" s="20"/>
      <c r="H48" s="20">
        <v>110</v>
      </c>
      <c r="I48" s="20"/>
      <c r="J48" s="20"/>
      <c r="K48" s="35" t="s">
        <v>39</v>
      </c>
      <c r="L48" s="35">
        <v>6</v>
      </c>
      <c r="M48" s="52"/>
      <c r="N48" s="36"/>
      <c r="O48" s="36"/>
    </row>
    <row r="49" spans="1:15">
      <c r="A49" s="23">
        <v>6</v>
      </c>
      <c r="B49" s="34" t="s">
        <v>50</v>
      </c>
      <c r="C49" s="20">
        <f t="shared" si="9"/>
        <v>20</v>
      </c>
      <c r="D49" s="35">
        <v>20</v>
      </c>
      <c r="E49" s="35"/>
      <c r="F49" s="35"/>
      <c r="G49" s="40"/>
      <c r="H49" s="40"/>
      <c r="I49" s="40"/>
      <c r="J49" s="40"/>
      <c r="K49" s="35" t="s">
        <v>38</v>
      </c>
      <c r="L49" s="35">
        <v>2</v>
      </c>
      <c r="M49" s="52">
        <v>20</v>
      </c>
      <c r="N49" s="36"/>
      <c r="O49" s="36">
        <v>2</v>
      </c>
    </row>
    <row r="50" spans="1:15">
      <c r="A50" s="23">
        <v>7</v>
      </c>
      <c r="B50" s="34" t="s">
        <v>71</v>
      </c>
      <c r="C50" s="20">
        <f t="shared" si="9"/>
        <v>15</v>
      </c>
      <c r="D50" s="35">
        <v>15</v>
      </c>
      <c r="E50" s="35"/>
      <c r="F50" s="35"/>
      <c r="G50" s="37"/>
      <c r="H50" s="20"/>
      <c r="I50" s="20"/>
      <c r="J50" s="20"/>
      <c r="K50" s="35" t="s">
        <v>39</v>
      </c>
      <c r="L50" s="35">
        <v>1</v>
      </c>
      <c r="M50" s="52">
        <v>15</v>
      </c>
      <c r="N50" s="36"/>
      <c r="O50" s="36">
        <v>1</v>
      </c>
    </row>
    <row r="51" spans="1:15" ht="45">
      <c r="A51" s="23">
        <v>8</v>
      </c>
      <c r="B51" s="42" t="s">
        <v>95</v>
      </c>
      <c r="C51" s="20">
        <f t="shared" si="9"/>
        <v>30</v>
      </c>
      <c r="D51" s="35"/>
      <c r="E51" s="35"/>
      <c r="F51" s="20">
        <v>30</v>
      </c>
      <c r="G51" s="37"/>
      <c r="H51" s="41"/>
      <c r="I51" s="20"/>
      <c r="J51" s="20"/>
      <c r="K51" s="35" t="s">
        <v>39</v>
      </c>
      <c r="L51" s="35">
        <v>2</v>
      </c>
      <c r="M51" s="52"/>
      <c r="N51" s="36"/>
      <c r="O51" s="36"/>
    </row>
    <row r="52" spans="1:15" ht="45">
      <c r="A52" s="23">
        <v>9</v>
      </c>
      <c r="B52" s="42" t="s">
        <v>99</v>
      </c>
      <c r="C52" s="20">
        <f t="shared" si="9"/>
        <v>40</v>
      </c>
      <c r="D52" s="35">
        <v>10</v>
      </c>
      <c r="E52" s="35"/>
      <c r="F52" s="35"/>
      <c r="G52" s="40"/>
      <c r="H52" s="40">
        <v>30</v>
      </c>
      <c r="I52" s="40"/>
      <c r="J52" s="40"/>
      <c r="K52" s="35" t="s">
        <v>39</v>
      </c>
      <c r="L52" s="35">
        <v>3</v>
      </c>
      <c r="M52" s="52">
        <v>10</v>
      </c>
      <c r="N52" s="36"/>
      <c r="O52" s="36">
        <v>0.7</v>
      </c>
    </row>
    <row r="53" spans="1:15" ht="45">
      <c r="A53" s="23">
        <v>10</v>
      </c>
      <c r="B53" s="42" t="s">
        <v>100</v>
      </c>
      <c r="C53" s="20">
        <f t="shared" si="9"/>
        <v>25</v>
      </c>
      <c r="D53" s="35">
        <v>15</v>
      </c>
      <c r="E53" s="45">
        <v>10</v>
      </c>
      <c r="F53" s="35"/>
      <c r="G53" s="37"/>
      <c r="H53" s="20"/>
      <c r="I53" s="20"/>
      <c r="J53" s="20"/>
      <c r="K53" s="35" t="s">
        <v>39</v>
      </c>
      <c r="L53" s="35">
        <v>2</v>
      </c>
      <c r="M53" s="52">
        <v>15</v>
      </c>
      <c r="N53" s="36"/>
      <c r="O53" s="36">
        <v>1.2</v>
      </c>
    </row>
    <row r="54" spans="1:15">
      <c r="A54" s="23">
        <v>11</v>
      </c>
      <c r="B54" s="34" t="s">
        <v>58</v>
      </c>
      <c r="C54" s="20">
        <f t="shared" si="9"/>
        <v>30</v>
      </c>
      <c r="D54" s="35"/>
      <c r="E54" s="35"/>
      <c r="F54" s="35">
        <v>30</v>
      </c>
      <c r="G54" s="40"/>
      <c r="H54" s="40"/>
      <c r="I54" s="40"/>
      <c r="J54" s="40"/>
      <c r="K54" s="35" t="s">
        <v>59</v>
      </c>
      <c r="L54" s="35">
        <v>0</v>
      </c>
      <c r="M54" s="52"/>
      <c r="N54" s="36"/>
      <c r="O54" s="36"/>
    </row>
    <row r="55" spans="1:15">
      <c r="A55" s="23">
        <v>12</v>
      </c>
      <c r="B55" s="57" t="s">
        <v>111</v>
      </c>
      <c r="C55" s="20">
        <f t="shared" si="9"/>
        <v>120</v>
      </c>
      <c r="D55" s="58"/>
      <c r="E55" s="58"/>
      <c r="F55" s="58"/>
      <c r="G55" s="59"/>
      <c r="H55" s="59"/>
      <c r="I55" s="59"/>
      <c r="J55" s="59">
        <v>120</v>
      </c>
      <c r="K55" s="58" t="s">
        <v>39</v>
      </c>
      <c r="L55" s="58">
        <v>5</v>
      </c>
      <c r="M55" s="52"/>
      <c r="N55" s="28"/>
      <c r="O55" s="28"/>
    </row>
    <row r="56" spans="1:15">
      <c r="A56" s="72" t="s">
        <v>8</v>
      </c>
      <c r="B56" s="72"/>
      <c r="C56" s="24">
        <f t="shared" ref="C56:J56" si="10">SUM(C44:C55)</f>
        <v>510</v>
      </c>
      <c r="D56" s="24">
        <f t="shared" si="10"/>
        <v>130</v>
      </c>
      <c r="E56" s="24">
        <f t="shared" si="10"/>
        <v>25</v>
      </c>
      <c r="F56" s="24">
        <f t="shared" si="10"/>
        <v>60</v>
      </c>
      <c r="G56" s="24">
        <f t="shared" si="10"/>
        <v>0</v>
      </c>
      <c r="H56" s="24">
        <f t="shared" si="10"/>
        <v>175</v>
      </c>
      <c r="I56" s="24">
        <f t="shared" si="10"/>
        <v>0</v>
      </c>
      <c r="J56" s="24">
        <f t="shared" si="10"/>
        <v>120</v>
      </c>
      <c r="K56" s="56"/>
      <c r="L56" s="24">
        <f>SUM(L44:L55)</f>
        <v>30</v>
      </c>
      <c r="M56" s="51">
        <f>SUM(M44:M55)</f>
        <v>130</v>
      </c>
      <c r="N56" s="28"/>
      <c r="O56" s="28">
        <f>SUM(O44:O55)</f>
        <v>10.099999999999998</v>
      </c>
    </row>
    <row r="57" spans="1:15" ht="22.9" customHeight="1">
      <c r="A57" s="79" t="s">
        <v>53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5" t="s">
        <v>89</v>
      </c>
      <c r="N57" s="76"/>
      <c r="O57" s="71" t="s">
        <v>90</v>
      </c>
    </row>
    <row r="58" spans="1:15" ht="15" customHeight="1">
      <c r="A58" s="77" t="s">
        <v>22</v>
      </c>
      <c r="B58" s="77" t="s">
        <v>61</v>
      </c>
      <c r="C58" s="77" t="s">
        <v>26</v>
      </c>
      <c r="D58" s="77"/>
      <c r="E58" s="77"/>
      <c r="F58" s="77"/>
      <c r="G58" s="77"/>
      <c r="H58" s="77"/>
      <c r="I58" s="77"/>
      <c r="J58" s="77"/>
      <c r="K58" s="77" t="s">
        <v>62</v>
      </c>
      <c r="L58" s="77" t="s">
        <v>25</v>
      </c>
      <c r="M58" s="69" t="s">
        <v>91</v>
      </c>
      <c r="N58" s="70"/>
      <c r="O58" s="71"/>
    </row>
    <row r="59" spans="1:15">
      <c r="A59" s="77"/>
      <c r="B59" s="77"/>
      <c r="C59" s="46" t="s">
        <v>1</v>
      </c>
      <c r="D59" s="46" t="s">
        <v>2</v>
      </c>
      <c r="E59" s="46" t="s">
        <v>19</v>
      </c>
      <c r="F59" s="46" t="s">
        <v>21</v>
      </c>
      <c r="G59" s="46" t="s">
        <v>32</v>
      </c>
      <c r="H59" s="46" t="s">
        <v>23</v>
      </c>
      <c r="I59" s="46" t="s">
        <v>24</v>
      </c>
      <c r="J59" s="46" t="s">
        <v>52</v>
      </c>
      <c r="K59" s="77"/>
      <c r="L59" s="77"/>
      <c r="M59" s="48" t="s">
        <v>92</v>
      </c>
      <c r="N59" s="27" t="s">
        <v>93</v>
      </c>
      <c r="O59" s="71"/>
    </row>
    <row r="60" spans="1:15">
      <c r="A60" s="23">
        <v>1</v>
      </c>
      <c r="B60" s="34" t="s">
        <v>74</v>
      </c>
      <c r="C60" s="20">
        <f>SUM(D60:K60)</f>
        <v>25</v>
      </c>
      <c r="D60" s="35">
        <v>15</v>
      </c>
      <c r="E60" s="35">
        <v>10</v>
      </c>
      <c r="F60" s="35"/>
      <c r="G60" s="37"/>
      <c r="H60" s="20"/>
      <c r="I60" s="20"/>
      <c r="J60" s="20"/>
      <c r="K60" s="35" t="s">
        <v>39</v>
      </c>
      <c r="L60" s="35">
        <v>2</v>
      </c>
      <c r="M60" s="52">
        <v>15</v>
      </c>
      <c r="N60" s="36"/>
      <c r="O60" s="36">
        <v>1.2</v>
      </c>
    </row>
    <row r="61" spans="1:15">
      <c r="A61" s="23">
        <v>2</v>
      </c>
      <c r="B61" s="34" t="s">
        <v>65</v>
      </c>
      <c r="C61" s="20">
        <f t="shared" ref="C61" si="11">SUM(D61:K61)</f>
        <v>25</v>
      </c>
      <c r="D61" s="35">
        <v>15</v>
      </c>
      <c r="E61" s="45">
        <v>10</v>
      </c>
      <c r="F61" s="35"/>
      <c r="G61" s="37"/>
      <c r="H61" s="20"/>
      <c r="I61" s="20"/>
      <c r="J61" s="20"/>
      <c r="K61" s="35" t="s">
        <v>39</v>
      </c>
      <c r="L61" s="35">
        <v>2</v>
      </c>
      <c r="M61" s="52">
        <v>15</v>
      </c>
      <c r="N61" s="36"/>
      <c r="O61" s="36">
        <v>1.2</v>
      </c>
    </row>
    <row r="62" spans="1:15">
      <c r="A62" s="23">
        <v>3</v>
      </c>
      <c r="B62" s="34" t="s">
        <v>83</v>
      </c>
      <c r="C62" s="20">
        <f t="shared" ref="C62:C65" si="12">SUM(D62:K62)</f>
        <v>110</v>
      </c>
      <c r="D62" s="35"/>
      <c r="E62" s="35"/>
      <c r="F62" s="35"/>
      <c r="G62" s="37"/>
      <c r="H62" s="20">
        <v>110</v>
      </c>
      <c r="I62" s="20"/>
      <c r="J62" s="20"/>
      <c r="K62" s="35" t="s">
        <v>38</v>
      </c>
      <c r="L62" s="35">
        <v>6</v>
      </c>
      <c r="M62" s="52"/>
      <c r="N62" s="36"/>
      <c r="O62" s="36"/>
    </row>
    <row r="63" spans="1:15">
      <c r="A63" s="23">
        <v>4</v>
      </c>
      <c r="B63" s="34" t="s">
        <v>43</v>
      </c>
      <c r="C63" s="20">
        <f t="shared" si="12"/>
        <v>15</v>
      </c>
      <c r="D63" s="35">
        <v>15</v>
      </c>
      <c r="E63" s="35"/>
      <c r="F63" s="35"/>
      <c r="G63" s="37"/>
      <c r="H63" s="20"/>
      <c r="I63" s="20"/>
      <c r="J63" s="20"/>
      <c r="K63" s="35" t="s">
        <v>39</v>
      </c>
      <c r="L63" s="35">
        <v>1</v>
      </c>
      <c r="M63" s="52">
        <v>15</v>
      </c>
      <c r="N63" s="36"/>
      <c r="O63" s="36">
        <v>1</v>
      </c>
    </row>
    <row r="64" spans="1:15">
      <c r="A64" s="23">
        <v>5</v>
      </c>
      <c r="B64" s="34" t="s">
        <v>96</v>
      </c>
      <c r="C64" s="20">
        <f t="shared" si="12"/>
        <v>15</v>
      </c>
      <c r="D64" s="35">
        <v>15</v>
      </c>
      <c r="E64" s="35"/>
      <c r="F64" s="35"/>
      <c r="G64" s="37"/>
      <c r="H64" s="20"/>
      <c r="I64" s="20"/>
      <c r="J64" s="20"/>
      <c r="K64" s="35" t="s">
        <v>39</v>
      </c>
      <c r="L64" s="35">
        <v>1</v>
      </c>
      <c r="M64" s="50">
        <v>15</v>
      </c>
      <c r="N64" s="38"/>
      <c r="O64" s="38">
        <v>1</v>
      </c>
    </row>
    <row r="65" spans="1:15">
      <c r="A65" s="23">
        <v>6</v>
      </c>
      <c r="B65" s="34" t="s">
        <v>44</v>
      </c>
      <c r="C65" s="20">
        <f t="shared" si="12"/>
        <v>15</v>
      </c>
      <c r="D65" s="35"/>
      <c r="E65" s="35">
        <v>15</v>
      </c>
      <c r="F65" s="35"/>
      <c r="G65" s="37"/>
      <c r="H65" s="20"/>
      <c r="I65" s="20"/>
      <c r="J65" s="20"/>
      <c r="K65" s="35" t="s">
        <v>39</v>
      </c>
      <c r="L65" s="35">
        <v>1</v>
      </c>
      <c r="M65" s="50"/>
      <c r="N65" s="38"/>
      <c r="O65" s="38"/>
    </row>
    <row r="66" spans="1:15" ht="45">
      <c r="A66" s="23">
        <v>7</v>
      </c>
      <c r="B66" s="42" t="s">
        <v>95</v>
      </c>
      <c r="C66" s="20">
        <f t="shared" ref="C66" si="13">SUM(D66:K66)</f>
        <v>30</v>
      </c>
      <c r="D66" s="35"/>
      <c r="E66" s="35"/>
      <c r="F66" s="20">
        <v>30</v>
      </c>
      <c r="G66" s="37"/>
      <c r="H66" s="41"/>
      <c r="I66" s="20"/>
      <c r="J66" s="20"/>
      <c r="K66" s="35" t="s">
        <v>39</v>
      </c>
      <c r="L66" s="35">
        <v>2</v>
      </c>
      <c r="M66" s="52"/>
      <c r="N66" s="36"/>
      <c r="O66" s="36"/>
    </row>
    <row r="67" spans="1:15" ht="45">
      <c r="A67" s="23">
        <v>8</v>
      </c>
      <c r="B67" s="42" t="s">
        <v>101</v>
      </c>
      <c r="C67" s="20">
        <f t="shared" ref="C67" si="14">SUM(D67:K67)</f>
        <v>25</v>
      </c>
      <c r="D67" s="35">
        <v>10</v>
      </c>
      <c r="E67" s="41"/>
      <c r="F67" s="35"/>
      <c r="G67" s="37"/>
      <c r="H67" s="20">
        <v>15</v>
      </c>
      <c r="I67" s="20"/>
      <c r="J67" s="20"/>
      <c r="K67" s="35" t="s">
        <v>39</v>
      </c>
      <c r="L67" s="35">
        <v>2</v>
      </c>
      <c r="M67" s="53">
        <v>10</v>
      </c>
      <c r="N67" s="43"/>
      <c r="O67" s="43">
        <v>0.8</v>
      </c>
    </row>
    <row r="68" spans="1:15" ht="45">
      <c r="A68" s="23">
        <v>9</v>
      </c>
      <c r="B68" s="42" t="s">
        <v>103</v>
      </c>
      <c r="C68" s="20">
        <f>SUM(D68:J68)</f>
        <v>35</v>
      </c>
      <c r="D68" s="20">
        <v>20</v>
      </c>
      <c r="E68" s="20"/>
      <c r="F68" s="20"/>
      <c r="G68" s="20"/>
      <c r="H68" s="20">
        <v>15</v>
      </c>
      <c r="I68" s="20"/>
      <c r="J68" s="20"/>
      <c r="K68" s="35" t="s">
        <v>38</v>
      </c>
      <c r="L68" s="20">
        <v>3</v>
      </c>
      <c r="M68" s="49">
        <v>20</v>
      </c>
      <c r="N68" s="36"/>
      <c r="O68" s="36">
        <v>1.7</v>
      </c>
    </row>
    <row r="69" spans="1:15" ht="45">
      <c r="A69" s="23">
        <v>10</v>
      </c>
      <c r="B69" s="42" t="s">
        <v>102</v>
      </c>
      <c r="C69" s="20">
        <f>SUM(D69:J69)</f>
        <v>25</v>
      </c>
      <c r="D69" s="35">
        <v>10</v>
      </c>
      <c r="E69" s="41"/>
      <c r="F69" s="35">
        <v>15</v>
      </c>
      <c r="G69" s="37"/>
      <c r="H69" s="20"/>
      <c r="I69" s="20"/>
      <c r="J69" s="20"/>
      <c r="K69" s="35" t="s">
        <v>39</v>
      </c>
      <c r="L69" s="35">
        <v>2</v>
      </c>
      <c r="M69" s="52">
        <v>10</v>
      </c>
      <c r="N69" s="36"/>
      <c r="O69" s="36">
        <v>0.8</v>
      </c>
    </row>
    <row r="70" spans="1:15" ht="45">
      <c r="A70" s="23">
        <v>11</v>
      </c>
      <c r="B70" s="42" t="s">
        <v>109</v>
      </c>
      <c r="C70" s="20">
        <f t="shared" ref="C70" si="15">SUM(D70:K70)</f>
        <v>15</v>
      </c>
      <c r="D70" s="35"/>
      <c r="E70" s="41"/>
      <c r="F70" s="35">
        <v>15</v>
      </c>
      <c r="G70" s="37"/>
      <c r="H70" s="20"/>
      <c r="I70" s="20"/>
      <c r="J70" s="20"/>
      <c r="K70" s="35" t="s">
        <v>39</v>
      </c>
      <c r="L70" s="35">
        <v>1</v>
      </c>
      <c r="M70" s="52"/>
      <c r="N70" s="36"/>
      <c r="O70" s="36"/>
    </row>
    <row r="71" spans="1:15" ht="60">
      <c r="A71" s="23">
        <v>12</v>
      </c>
      <c r="B71" s="42" t="s">
        <v>104</v>
      </c>
      <c r="C71" s="20">
        <f>SUM(D71:K71)</f>
        <v>25</v>
      </c>
      <c r="D71" s="35">
        <v>10</v>
      </c>
      <c r="E71" s="35"/>
      <c r="F71" s="35"/>
      <c r="G71" s="37"/>
      <c r="H71" s="20">
        <v>15</v>
      </c>
      <c r="I71" s="20"/>
      <c r="J71" s="20"/>
      <c r="K71" s="35" t="s">
        <v>39</v>
      </c>
      <c r="L71" s="35">
        <v>2</v>
      </c>
      <c r="M71" s="53">
        <v>10</v>
      </c>
      <c r="N71" s="36"/>
      <c r="O71" s="36">
        <v>0.8</v>
      </c>
    </row>
    <row r="72" spans="1:15">
      <c r="A72" s="23">
        <v>13</v>
      </c>
      <c r="B72" s="57" t="s">
        <v>111</v>
      </c>
      <c r="C72" s="23">
        <f>SUM(D72:K72)</f>
        <v>120</v>
      </c>
      <c r="D72" s="58"/>
      <c r="E72" s="58"/>
      <c r="F72" s="58"/>
      <c r="G72" s="60"/>
      <c r="H72" s="23"/>
      <c r="I72" s="23"/>
      <c r="J72" s="23">
        <v>120</v>
      </c>
      <c r="K72" s="58" t="s">
        <v>39</v>
      </c>
      <c r="L72" s="58">
        <v>5</v>
      </c>
      <c r="M72" s="52"/>
      <c r="N72" s="28"/>
      <c r="O72" s="28"/>
    </row>
    <row r="73" spans="1:15">
      <c r="A73" s="72" t="s">
        <v>76</v>
      </c>
      <c r="B73" s="72"/>
      <c r="C73" s="24">
        <f t="shared" ref="C73:J73" si="16">SUM(C60:C72)</f>
        <v>480</v>
      </c>
      <c r="D73" s="24">
        <f t="shared" si="16"/>
        <v>110</v>
      </c>
      <c r="E73" s="24">
        <f t="shared" si="16"/>
        <v>35</v>
      </c>
      <c r="F73" s="24">
        <f t="shared" si="16"/>
        <v>60</v>
      </c>
      <c r="G73" s="24">
        <f t="shared" si="16"/>
        <v>0</v>
      </c>
      <c r="H73" s="24">
        <f t="shared" si="16"/>
        <v>155</v>
      </c>
      <c r="I73" s="24">
        <f t="shared" si="16"/>
        <v>0</v>
      </c>
      <c r="J73" s="24">
        <f t="shared" si="16"/>
        <v>120</v>
      </c>
      <c r="K73" s="25"/>
      <c r="L73" s="24">
        <f>SUM(L60:L72)</f>
        <v>30</v>
      </c>
      <c r="M73" s="54">
        <f>SUM(M60:M72)</f>
        <v>110</v>
      </c>
      <c r="N73" s="28"/>
      <c r="O73" s="28">
        <f>SUM(O60:O72)</f>
        <v>8.5</v>
      </c>
    </row>
    <row r="74" spans="1:15" ht="26.45" customHeight="1">
      <c r="A74" s="79" t="s">
        <v>54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69" t="s">
        <v>89</v>
      </c>
      <c r="N74" s="70"/>
      <c r="O74" s="71" t="s">
        <v>90</v>
      </c>
    </row>
    <row r="75" spans="1:15" ht="15" customHeight="1">
      <c r="A75" s="77" t="s">
        <v>22</v>
      </c>
      <c r="B75" s="77" t="s">
        <v>61</v>
      </c>
      <c r="C75" s="77" t="s">
        <v>26</v>
      </c>
      <c r="D75" s="77"/>
      <c r="E75" s="77"/>
      <c r="F75" s="77"/>
      <c r="G75" s="77"/>
      <c r="H75" s="77"/>
      <c r="I75" s="77"/>
      <c r="J75" s="77"/>
      <c r="K75" s="77" t="s">
        <v>62</v>
      </c>
      <c r="L75" s="77" t="s">
        <v>25</v>
      </c>
      <c r="M75" s="69" t="s">
        <v>91</v>
      </c>
      <c r="N75" s="70"/>
      <c r="O75" s="71"/>
    </row>
    <row r="76" spans="1:15">
      <c r="A76" s="77"/>
      <c r="B76" s="77"/>
      <c r="C76" s="46" t="s">
        <v>1</v>
      </c>
      <c r="D76" s="46" t="s">
        <v>2</v>
      </c>
      <c r="E76" s="46" t="s">
        <v>19</v>
      </c>
      <c r="F76" s="46" t="s">
        <v>21</v>
      </c>
      <c r="G76" s="46" t="s">
        <v>32</v>
      </c>
      <c r="H76" s="46" t="s">
        <v>23</v>
      </c>
      <c r="I76" s="46" t="s">
        <v>24</v>
      </c>
      <c r="J76" s="46" t="s">
        <v>52</v>
      </c>
      <c r="K76" s="77"/>
      <c r="L76" s="77"/>
      <c r="M76" s="48" t="s">
        <v>92</v>
      </c>
      <c r="N76" s="27" t="s">
        <v>93</v>
      </c>
      <c r="O76" s="71"/>
    </row>
    <row r="77" spans="1:15">
      <c r="A77" s="23">
        <v>1</v>
      </c>
      <c r="B77" s="34" t="s">
        <v>42</v>
      </c>
      <c r="C77" s="20">
        <f t="shared" ref="C77" si="17">SUM(D77:K77)</f>
        <v>25</v>
      </c>
      <c r="D77" s="35">
        <v>15</v>
      </c>
      <c r="E77" s="35">
        <v>10</v>
      </c>
      <c r="F77" s="35"/>
      <c r="G77" s="37"/>
      <c r="H77" s="20"/>
      <c r="I77" s="20"/>
      <c r="J77" s="20"/>
      <c r="K77" s="35" t="s">
        <v>39</v>
      </c>
      <c r="L77" s="35">
        <v>2</v>
      </c>
      <c r="M77" s="52">
        <v>15</v>
      </c>
      <c r="N77" s="36"/>
      <c r="O77" s="36">
        <v>1.2</v>
      </c>
    </row>
    <row r="78" spans="1:15" ht="18" customHeight="1">
      <c r="A78" s="23">
        <v>2</v>
      </c>
      <c r="B78" s="34" t="s">
        <v>82</v>
      </c>
      <c r="C78" s="20">
        <f t="shared" ref="C78" si="18">SUM(D78:K78)</f>
        <v>25</v>
      </c>
      <c r="D78" s="35">
        <v>15</v>
      </c>
      <c r="E78" s="35">
        <v>10</v>
      </c>
      <c r="F78" s="35"/>
      <c r="G78" s="37"/>
      <c r="H78" s="20"/>
      <c r="I78" s="37"/>
      <c r="J78" s="20"/>
      <c r="K78" s="35" t="s">
        <v>39</v>
      </c>
      <c r="L78" s="35">
        <v>2</v>
      </c>
      <c r="M78" s="52">
        <v>15</v>
      </c>
      <c r="N78" s="36"/>
      <c r="O78" s="36">
        <v>1.2</v>
      </c>
    </row>
    <row r="79" spans="1:15">
      <c r="A79" s="23">
        <v>3</v>
      </c>
      <c r="B79" s="34" t="s">
        <v>55</v>
      </c>
      <c r="C79" s="20">
        <f>SUM(D79:K79)</f>
        <v>30</v>
      </c>
      <c r="D79" s="35">
        <v>15</v>
      </c>
      <c r="E79" s="35">
        <v>15</v>
      </c>
      <c r="F79" s="35"/>
      <c r="G79" s="37"/>
      <c r="H79" s="20"/>
      <c r="I79" s="20"/>
      <c r="J79" s="20"/>
      <c r="K79" s="35" t="s">
        <v>39</v>
      </c>
      <c r="L79" s="35">
        <v>2</v>
      </c>
      <c r="M79" s="52">
        <v>15</v>
      </c>
      <c r="N79" s="36"/>
      <c r="O79" s="36">
        <v>1</v>
      </c>
    </row>
    <row r="80" spans="1:15" s="1" customFormat="1" ht="15" customHeight="1">
      <c r="A80" s="23">
        <v>4</v>
      </c>
      <c r="B80" s="34" t="s">
        <v>40</v>
      </c>
      <c r="C80" s="20">
        <f t="shared" ref="C80:C88" si="19">SUM(D80:K80)</f>
        <v>25</v>
      </c>
      <c r="D80" s="35">
        <v>15</v>
      </c>
      <c r="E80" s="44"/>
      <c r="F80" s="35"/>
      <c r="G80" s="37"/>
      <c r="H80" s="35"/>
      <c r="I80" s="37">
        <v>10</v>
      </c>
      <c r="J80" s="20"/>
      <c r="K80" s="35" t="s">
        <v>39</v>
      </c>
      <c r="L80" s="35">
        <v>2</v>
      </c>
      <c r="M80" s="52">
        <v>15</v>
      </c>
      <c r="N80" s="31"/>
      <c r="O80" s="31">
        <v>1.2</v>
      </c>
    </row>
    <row r="81" spans="1:15" s="2" customFormat="1" ht="18" customHeight="1">
      <c r="A81" s="23">
        <v>5</v>
      </c>
      <c r="B81" s="34" t="s">
        <v>41</v>
      </c>
      <c r="C81" s="20">
        <f t="shared" si="19"/>
        <v>40</v>
      </c>
      <c r="D81" s="35"/>
      <c r="E81" s="35"/>
      <c r="F81" s="35"/>
      <c r="G81" s="37"/>
      <c r="H81" s="20">
        <v>40</v>
      </c>
      <c r="I81" s="20"/>
      <c r="J81" s="20"/>
      <c r="K81" s="35" t="s">
        <v>39</v>
      </c>
      <c r="L81" s="35">
        <v>3</v>
      </c>
      <c r="M81" s="52"/>
      <c r="N81" s="31"/>
      <c r="O81" s="31"/>
    </row>
    <row r="82" spans="1:15" s="2" customFormat="1" ht="15" customHeight="1">
      <c r="A82" s="23">
        <v>6</v>
      </c>
      <c r="B82" s="34" t="s">
        <v>45</v>
      </c>
      <c r="C82" s="20">
        <f t="shared" si="19"/>
        <v>15</v>
      </c>
      <c r="D82" s="35">
        <v>15</v>
      </c>
      <c r="E82" s="35"/>
      <c r="F82" s="35"/>
      <c r="G82" s="37"/>
      <c r="H82" s="20"/>
      <c r="I82" s="20"/>
      <c r="J82" s="20"/>
      <c r="K82" s="35" t="s">
        <v>39</v>
      </c>
      <c r="L82" s="35">
        <v>1</v>
      </c>
      <c r="M82" s="52">
        <v>15</v>
      </c>
      <c r="N82" s="31"/>
      <c r="O82" s="31">
        <v>1</v>
      </c>
    </row>
    <row r="83" spans="1:15" s="2" customFormat="1" ht="49.5" customHeight="1">
      <c r="A83" s="23">
        <v>7</v>
      </c>
      <c r="B83" s="42" t="s">
        <v>95</v>
      </c>
      <c r="C83" s="20">
        <f t="shared" si="19"/>
        <v>30</v>
      </c>
      <c r="D83" s="35"/>
      <c r="E83" s="35"/>
      <c r="F83" s="20">
        <v>30</v>
      </c>
      <c r="G83" s="37"/>
      <c r="H83" s="41"/>
      <c r="I83" s="20"/>
      <c r="J83" s="20"/>
      <c r="K83" s="35" t="s">
        <v>38</v>
      </c>
      <c r="L83" s="35">
        <v>2</v>
      </c>
      <c r="M83" s="52"/>
      <c r="N83" s="36"/>
      <c r="O83" s="36"/>
    </row>
    <row r="84" spans="1:15" s="2" customFormat="1" ht="55.5" customHeight="1">
      <c r="A84" s="23">
        <v>8</v>
      </c>
      <c r="B84" s="42" t="s">
        <v>116</v>
      </c>
      <c r="C84" s="20">
        <f>SUM(D84:K84)</f>
        <v>50</v>
      </c>
      <c r="D84" s="35">
        <v>10</v>
      </c>
      <c r="E84" s="35"/>
      <c r="F84" s="35"/>
      <c r="G84" s="37"/>
      <c r="H84" s="20">
        <v>40</v>
      </c>
      <c r="I84" s="20"/>
      <c r="J84" s="20"/>
      <c r="K84" s="35" t="s">
        <v>38</v>
      </c>
      <c r="L84" s="35">
        <v>4</v>
      </c>
      <c r="M84" s="52">
        <v>10</v>
      </c>
      <c r="N84" s="31"/>
      <c r="O84" s="31">
        <v>0.8</v>
      </c>
    </row>
    <row r="85" spans="1:15" s="2" customFormat="1" ht="45.75" customHeight="1">
      <c r="A85" s="23">
        <v>9</v>
      </c>
      <c r="B85" s="42" t="s">
        <v>81</v>
      </c>
      <c r="C85" s="20">
        <f t="shared" si="19"/>
        <v>35</v>
      </c>
      <c r="D85" s="35">
        <v>15</v>
      </c>
      <c r="E85" s="35"/>
      <c r="F85" s="35"/>
      <c r="G85" s="37"/>
      <c r="H85" s="20"/>
      <c r="I85" s="20">
        <v>20</v>
      </c>
      <c r="J85" s="20"/>
      <c r="K85" s="35" t="s">
        <v>38</v>
      </c>
      <c r="L85" s="35">
        <v>3</v>
      </c>
      <c r="M85" s="52">
        <v>15</v>
      </c>
      <c r="N85" s="31"/>
      <c r="O85" s="31">
        <v>1.3</v>
      </c>
    </row>
    <row r="86" spans="1:15" s="2" customFormat="1" ht="54.75" customHeight="1">
      <c r="A86" s="23">
        <v>10</v>
      </c>
      <c r="B86" s="42" t="s">
        <v>115</v>
      </c>
      <c r="C86" s="20">
        <f>SUM(D86:K86)</f>
        <v>40</v>
      </c>
      <c r="D86" s="35">
        <v>15</v>
      </c>
      <c r="E86" s="41"/>
      <c r="F86" s="35">
        <v>25</v>
      </c>
      <c r="G86" s="37"/>
      <c r="H86" s="20"/>
      <c r="I86" s="20"/>
      <c r="J86" s="20"/>
      <c r="K86" s="35" t="s">
        <v>38</v>
      </c>
      <c r="L86" s="35">
        <v>3</v>
      </c>
      <c r="M86" s="52">
        <v>15</v>
      </c>
      <c r="N86" s="31"/>
      <c r="O86" s="31">
        <v>1.1000000000000001</v>
      </c>
    </row>
    <row r="87" spans="1:15" s="2" customFormat="1" ht="52.5" customHeight="1">
      <c r="A87" s="23">
        <v>11</v>
      </c>
      <c r="B87" s="42" t="s">
        <v>105</v>
      </c>
      <c r="C87" s="20">
        <f t="shared" ref="C87" si="20">SUM(D87:K87)</f>
        <v>25</v>
      </c>
      <c r="D87" s="45">
        <v>10</v>
      </c>
      <c r="E87" s="35"/>
      <c r="F87" s="35"/>
      <c r="G87" s="37"/>
      <c r="H87" s="20">
        <v>15</v>
      </c>
      <c r="I87" s="20"/>
      <c r="J87" s="20"/>
      <c r="K87" s="35" t="s">
        <v>39</v>
      </c>
      <c r="L87" s="35">
        <v>2</v>
      </c>
      <c r="M87" s="52">
        <v>10</v>
      </c>
      <c r="N87" s="31"/>
      <c r="O87" s="31">
        <v>0.8</v>
      </c>
    </row>
    <row r="88" spans="1:15" s="2" customFormat="1" ht="45.75" customHeight="1">
      <c r="A88" s="23">
        <v>12</v>
      </c>
      <c r="B88" s="42" t="s">
        <v>106</v>
      </c>
      <c r="C88" s="20">
        <f t="shared" si="19"/>
        <v>50</v>
      </c>
      <c r="D88" s="35">
        <v>10</v>
      </c>
      <c r="E88" s="35"/>
      <c r="F88" s="35"/>
      <c r="G88" s="37"/>
      <c r="H88" s="20">
        <v>40</v>
      </c>
      <c r="I88" s="44"/>
      <c r="J88" s="20"/>
      <c r="K88" s="35" t="s">
        <v>38</v>
      </c>
      <c r="L88" s="35">
        <v>4</v>
      </c>
      <c r="M88" s="52">
        <v>10</v>
      </c>
      <c r="N88" s="31"/>
      <c r="O88" s="31">
        <v>0.8</v>
      </c>
    </row>
    <row r="89" spans="1:15" s="2" customFormat="1" ht="12.75" customHeight="1">
      <c r="A89" s="72" t="s">
        <v>75</v>
      </c>
      <c r="B89" s="72"/>
      <c r="C89" s="24">
        <f t="shared" ref="C89:I89" si="21">SUM(C77:C88)</f>
        <v>390</v>
      </c>
      <c r="D89" s="24">
        <f>SUM(D77:D88)</f>
        <v>135</v>
      </c>
      <c r="E89" s="24">
        <f t="shared" si="21"/>
        <v>35</v>
      </c>
      <c r="F89" s="24">
        <f t="shared" si="21"/>
        <v>55</v>
      </c>
      <c r="G89" s="24">
        <f t="shared" si="21"/>
        <v>0</v>
      </c>
      <c r="H89" s="24">
        <f t="shared" si="21"/>
        <v>135</v>
      </c>
      <c r="I89" s="24">
        <f t="shared" si="21"/>
        <v>30</v>
      </c>
      <c r="J89" s="24">
        <f>SUM(J77:J79)</f>
        <v>0</v>
      </c>
      <c r="K89" s="24">
        <f>SUM(K77:K79)</f>
        <v>0</v>
      </c>
      <c r="L89" s="24">
        <f>SUM(L77:L88)</f>
        <v>30</v>
      </c>
      <c r="M89" s="55">
        <f>SUM(M77:M88)</f>
        <v>135</v>
      </c>
      <c r="N89" s="31"/>
      <c r="O89" s="31">
        <f>SUM(O77:O88)</f>
        <v>10.4</v>
      </c>
    </row>
    <row r="90" spans="1:15" ht="22.15" customHeight="1">
      <c r="A90" s="82" t="s">
        <v>56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32"/>
      <c r="N90" s="32"/>
      <c r="O90" s="32"/>
    </row>
    <row r="91" spans="1:15" ht="15" customHeight="1">
      <c r="A91" s="83" t="s">
        <v>22</v>
      </c>
      <c r="B91" s="83" t="s">
        <v>61</v>
      </c>
      <c r="C91" s="83" t="s">
        <v>26</v>
      </c>
      <c r="D91" s="83"/>
      <c r="E91" s="83"/>
      <c r="F91" s="83"/>
      <c r="G91" s="83"/>
      <c r="H91" s="83"/>
      <c r="I91" s="83"/>
      <c r="J91" s="83"/>
      <c r="K91" s="83" t="s">
        <v>62</v>
      </c>
      <c r="L91" s="83" t="s">
        <v>25</v>
      </c>
      <c r="M91" s="29"/>
      <c r="N91" s="29"/>
      <c r="O91" s="29"/>
    </row>
    <row r="92" spans="1:15">
      <c r="A92" s="83"/>
      <c r="B92" s="83"/>
      <c r="C92" s="47" t="s">
        <v>1</v>
      </c>
      <c r="D92" s="47" t="s">
        <v>2</v>
      </c>
      <c r="E92" s="47" t="s">
        <v>19</v>
      </c>
      <c r="F92" s="47" t="s">
        <v>21</v>
      </c>
      <c r="G92" s="47" t="s">
        <v>32</v>
      </c>
      <c r="H92" s="47" t="s">
        <v>23</v>
      </c>
      <c r="I92" s="47" t="s">
        <v>24</v>
      </c>
      <c r="J92" s="47" t="s">
        <v>52</v>
      </c>
      <c r="K92" s="83"/>
      <c r="L92" s="83"/>
      <c r="M92" s="29"/>
      <c r="N92" s="29"/>
      <c r="O92" s="29"/>
    </row>
    <row r="93" spans="1:15">
      <c r="A93" s="61">
        <v>1</v>
      </c>
      <c r="B93" s="62" t="s">
        <v>64</v>
      </c>
      <c r="C93" s="61">
        <f t="shared" ref="C93" si="22">SUM(D93:K93)</f>
        <v>0</v>
      </c>
      <c r="D93" s="63"/>
      <c r="E93" s="63"/>
      <c r="F93" s="63"/>
      <c r="G93" s="64"/>
      <c r="H93" s="61"/>
      <c r="I93" s="61"/>
      <c r="J93" s="61"/>
      <c r="K93" s="63" t="s">
        <v>38</v>
      </c>
      <c r="L93" s="63">
        <v>5</v>
      </c>
      <c r="M93" s="29"/>
      <c r="N93" s="29"/>
      <c r="O93" s="29"/>
    </row>
    <row r="94" spans="1:15">
      <c r="A94" s="64">
        <v>2</v>
      </c>
      <c r="B94" s="62" t="s">
        <v>112</v>
      </c>
      <c r="C94" s="61">
        <v>600</v>
      </c>
      <c r="D94" s="63"/>
      <c r="E94" s="63"/>
      <c r="F94" s="63"/>
      <c r="G94" s="64"/>
      <c r="H94" s="61"/>
      <c r="I94" s="61"/>
      <c r="J94" s="61">
        <v>600</v>
      </c>
      <c r="K94" s="63" t="s">
        <v>39</v>
      </c>
      <c r="L94" s="63">
        <v>25</v>
      </c>
      <c r="M94" s="29"/>
      <c r="N94" s="29"/>
      <c r="O94" s="29"/>
    </row>
    <row r="95" spans="1:15" s="17" customFormat="1" ht="14.25">
      <c r="A95" s="78" t="s">
        <v>9</v>
      </c>
      <c r="B95" s="78"/>
      <c r="C95" s="14">
        <f>SUM(C93:C94)</f>
        <v>600</v>
      </c>
      <c r="D95" s="14">
        <f t="shared" ref="D95:I95" si="23">SUM(D93:D93)</f>
        <v>0</v>
      </c>
      <c r="E95" s="14">
        <f t="shared" si="23"/>
        <v>0</v>
      </c>
      <c r="F95" s="14">
        <f t="shared" si="23"/>
        <v>0</v>
      </c>
      <c r="G95" s="14">
        <f t="shared" si="23"/>
        <v>0</v>
      </c>
      <c r="H95" s="14">
        <f t="shared" si="23"/>
        <v>0</v>
      </c>
      <c r="I95" s="14">
        <f t="shared" si="23"/>
        <v>0</v>
      </c>
      <c r="J95" s="14">
        <f>SUM(J94)</f>
        <v>600</v>
      </c>
      <c r="K95" s="16"/>
      <c r="L95" s="14">
        <f>SUM(L93:L94)</f>
        <v>30</v>
      </c>
      <c r="M95" s="30"/>
      <c r="N95" s="30"/>
      <c r="O95" s="30"/>
    </row>
    <row r="96" spans="1:15">
      <c r="A96" s="84" t="s">
        <v>77</v>
      </c>
      <c r="B96" s="84"/>
      <c r="C96" s="65">
        <f t="shared" ref="C96:J96" si="24">SUM(C20+C40+C56+C73+C89+C95)</f>
        <v>2870</v>
      </c>
      <c r="D96" s="65">
        <f t="shared" si="24"/>
        <v>765</v>
      </c>
      <c r="E96" s="65">
        <f t="shared" si="24"/>
        <v>135</v>
      </c>
      <c r="F96" s="65">
        <f t="shared" si="24"/>
        <v>325</v>
      </c>
      <c r="G96" s="65">
        <f t="shared" si="24"/>
        <v>0</v>
      </c>
      <c r="H96" s="65">
        <f t="shared" si="24"/>
        <v>655</v>
      </c>
      <c r="I96" s="65">
        <f t="shared" si="24"/>
        <v>30</v>
      </c>
      <c r="J96" s="65">
        <f t="shared" si="24"/>
        <v>960</v>
      </c>
      <c r="K96" s="16"/>
      <c r="L96" s="65">
        <f>SUM(L20+L40+L56+L73+L89+L95)</f>
        <v>180</v>
      </c>
      <c r="M96" s="29"/>
      <c r="N96" s="29"/>
      <c r="O96" s="29"/>
    </row>
    <row r="97" spans="1:15">
      <c r="A97" s="5"/>
      <c r="B97" s="3" t="s">
        <v>10</v>
      </c>
      <c r="C97" s="80" t="s">
        <v>27</v>
      </c>
      <c r="D97" s="80"/>
      <c r="E97" s="80"/>
      <c r="F97" s="80"/>
      <c r="G97" s="80"/>
      <c r="H97" s="80"/>
      <c r="I97" s="80"/>
      <c r="J97" s="80"/>
      <c r="K97" s="80"/>
      <c r="L97" s="80"/>
      <c r="M97" s="29"/>
      <c r="N97" s="29"/>
      <c r="O97" s="29"/>
    </row>
    <row r="98" spans="1:15" ht="30">
      <c r="A98" s="5"/>
      <c r="B98" s="33" t="s">
        <v>107</v>
      </c>
      <c r="C98" s="18" t="s">
        <v>11</v>
      </c>
      <c r="D98" s="18" t="s">
        <v>2</v>
      </c>
      <c r="E98" s="18" t="s">
        <v>19</v>
      </c>
      <c r="F98" s="18" t="s">
        <v>21</v>
      </c>
      <c r="G98" s="18" t="s">
        <v>32</v>
      </c>
      <c r="H98" s="18" t="s">
        <v>23</v>
      </c>
      <c r="I98" s="18" t="s">
        <v>24</v>
      </c>
      <c r="J98" s="18" t="s">
        <v>52</v>
      </c>
      <c r="K98" s="18" t="s">
        <v>1</v>
      </c>
      <c r="L98" s="18" t="s">
        <v>0</v>
      </c>
    </row>
    <row r="99" spans="1:15">
      <c r="A99" s="5"/>
      <c r="B99" s="6" t="s">
        <v>28</v>
      </c>
      <c r="C99" s="18" t="s">
        <v>12</v>
      </c>
      <c r="D99" s="20">
        <f t="shared" ref="D99:J99" si="25">SUM(D20)</f>
        <v>220</v>
      </c>
      <c r="E99" s="20">
        <f t="shared" si="25"/>
        <v>10</v>
      </c>
      <c r="F99" s="20">
        <f t="shared" si="25"/>
        <v>65</v>
      </c>
      <c r="G99" s="20">
        <f t="shared" si="25"/>
        <v>0</v>
      </c>
      <c r="H99" s="20">
        <f t="shared" si="25"/>
        <v>90</v>
      </c>
      <c r="I99" s="20">
        <f t="shared" si="25"/>
        <v>0</v>
      </c>
      <c r="J99" s="20">
        <f t="shared" si="25"/>
        <v>0</v>
      </c>
      <c r="K99" s="19">
        <f t="shared" ref="K99:K103" si="26">SUM(D99:J99)</f>
        <v>385</v>
      </c>
      <c r="L99" s="20">
        <f>SUM(L20)</f>
        <v>30</v>
      </c>
    </row>
    <row r="100" spans="1:15">
      <c r="A100" s="5"/>
      <c r="B100" s="6" t="s">
        <v>29</v>
      </c>
      <c r="C100" s="18" t="s">
        <v>13</v>
      </c>
      <c r="D100" s="20">
        <f>SUM(D40)</f>
        <v>170</v>
      </c>
      <c r="E100" s="20">
        <f t="shared" ref="E100:J100" si="27">SUM(E40)</f>
        <v>30</v>
      </c>
      <c r="F100" s="20">
        <f t="shared" si="27"/>
        <v>85</v>
      </c>
      <c r="G100" s="20">
        <f t="shared" si="27"/>
        <v>0</v>
      </c>
      <c r="H100" s="20">
        <f t="shared" si="27"/>
        <v>100</v>
      </c>
      <c r="I100" s="20">
        <f t="shared" si="27"/>
        <v>0</v>
      </c>
      <c r="J100" s="20">
        <f t="shared" si="27"/>
        <v>120</v>
      </c>
      <c r="K100" s="19">
        <f t="shared" si="26"/>
        <v>505</v>
      </c>
      <c r="L100" s="20">
        <f>SUM(L40)</f>
        <v>30</v>
      </c>
    </row>
    <row r="101" spans="1:15" ht="30" customHeight="1">
      <c r="A101" s="5"/>
      <c r="B101" s="7" t="s">
        <v>57</v>
      </c>
      <c r="C101" s="18" t="s">
        <v>14</v>
      </c>
      <c r="D101" s="19">
        <f t="shared" ref="D101:J101" si="28">SUM(D56)</f>
        <v>130</v>
      </c>
      <c r="E101" s="19">
        <f t="shared" si="28"/>
        <v>25</v>
      </c>
      <c r="F101" s="19">
        <f t="shared" si="28"/>
        <v>60</v>
      </c>
      <c r="G101" s="19">
        <f t="shared" si="28"/>
        <v>0</v>
      </c>
      <c r="H101" s="19">
        <f t="shared" si="28"/>
        <v>175</v>
      </c>
      <c r="I101" s="19">
        <f t="shared" si="28"/>
        <v>0</v>
      </c>
      <c r="J101" s="19">
        <f t="shared" si="28"/>
        <v>120</v>
      </c>
      <c r="K101" s="19">
        <f t="shared" si="26"/>
        <v>510</v>
      </c>
      <c r="L101" s="19">
        <f>SUM(L56)</f>
        <v>30</v>
      </c>
    </row>
    <row r="102" spans="1:15">
      <c r="A102" s="5"/>
      <c r="B102" s="11" t="s">
        <v>63</v>
      </c>
      <c r="C102" s="21" t="s">
        <v>87</v>
      </c>
      <c r="D102" s="19">
        <f t="shared" ref="D102:J102" si="29">D73</f>
        <v>110</v>
      </c>
      <c r="E102" s="19">
        <f t="shared" si="29"/>
        <v>35</v>
      </c>
      <c r="F102" s="19">
        <f t="shared" si="29"/>
        <v>60</v>
      </c>
      <c r="G102" s="19">
        <f t="shared" si="29"/>
        <v>0</v>
      </c>
      <c r="H102" s="19">
        <f t="shared" si="29"/>
        <v>155</v>
      </c>
      <c r="I102" s="19">
        <f t="shared" si="29"/>
        <v>0</v>
      </c>
      <c r="J102" s="19">
        <f t="shared" si="29"/>
        <v>120</v>
      </c>
      <c r="K102" s="19">
        <f t="shared" si="26"/>
        <v>480</v>
      </c>
      <c r="L102" s="19">
        <f>L73</f>
        <v>30</v>
      </c>
    </row>
    <row r="103" spans="1:15" ht="30">
      <c r="A103" s="5"/>
      <c r="B103" s="7" t="s">
        <v>33</v>
      </c>
      <c r="C103" s="18" t="s">
        <v>88</v>
      </c>
      <c r="D103" s="19">
        <f t="shared" ref="D103:J103" si="30">D89</f>
        <v>135</v>
      </c>
      <c r="E103" s="19">
        <f t="shared" si="30"/>
        <v>35</v>
      </c>
      <c r="F103" s="19">
        <f t="shared" si="30"/>
        <v>55</v>
      </c>
      <c r="G103" s="19">
        <f t="shared" si="30"/>
        <v>0</v>
      </c>
      <c r="H103" s="19">
        <f t="shared" si="30"/>
        <v>135</v>
      </c>
      <c r="I103" s="19">
        <f t="shared" si="30"/>
        <v>30</v>
      </c>
      <c r="J103" s="19">
        <f t="shared" si="30"/>
        <v>0</v>
      </c>
      <c r="K103" s="19">
        <f t="shared" si="26"/>
        <v>390</v>
      </c>
      <c r="L103" s="19">
        <f>L89</f>
        <v>30</v>
      </c>
    </row>
    <row r="104" spans="1:15">
      <c r="A104" s="5"/>
      <c r="B104" s="12" t="s">
        <v>30</v>
      </c>
      <c r="C104" s="18" t="s">
        <v>15</v>
      </c>
      <c r="D104" s="19">
        <f t="shared" ref="D104:J104" si="31">D95</f>
        <v>0</v>
      </c>
      <c r="E104" s="19">
        <f t="shared" si="31"/>
        <v>0</v>
      </c>
      <c r="F104" s="19">
        <f t="shared" si="31"/>
        <v>0</v>
      </c>
      <c r="G104" s="19">
        <f t="shared" si="31"/>
        <v>0</v>
      </c>
      <c r="H104" s="19">
        <f t="shared" si="31"/>
        <v>0</v>
      </c>
      <c r="I104" s="19">
        <f t="shared" si="31"/>
        <v>0</v>
      </c>
      <c r="J104" s="19">
        <f t="shared" si="31"/>
        <v>600</v>
      </c>
      <c r="K104" s="19">
        <f>SUM(D104:J104)</f>
        <v>600</v>
      </c>
      <c r="L104" s="20">
        <f>SUM(L95)</f>
        <v>30</v>
      </c>
    </row>
    <row r="105" spans="1:15">
      <c r="A105" s="5"/>
      <c r="B105" s="6" t="s">
        <v>31</v>
      </c>
      <c r="C105" s="18" t="s">
        <v>108</v>
      </c>
      <c r="D105" s="19">
        <f t="shared" ref="D105:J105" si="32">SUM(D99:D101)+D102+D103+D104</f>
        <v>765</v>
      </c>
      <c r="E105" s="19">
        <f t="shared" si="32"/>
        <v>135</v>
      </c>
      <c r="F105" s="19">
        <f t="shared" si="32"/>
        <v>325</v>
      </c>
      <c r="G105" s="19">
        <f t="shared" si="32"/>
        <v>0</v>
      </c>
      <c r="H105" s="19">
        <f t="shared" si="32"/>
        <v>655</v>
      </c>
      <c r="I105" s="19">
        <f t="shared" si="32"/>
        <v>30</v>
      </c>
      <c r="J105" s="19">
        <f t="shared" si="32"/>
        <v>960</v>
      </c>
      <c r="K105" s="19">
        <f>SUM(D105:J105)</f>
        <v>2870</v>
      </c>
      <c r="L105" s="19">
        <f>L99+L100+L101+L102+L103+L104</f>
        <v>180</v>
      </c>
    </row>
    <row r="106" spans="1:15">
      <c r="A106" s="5"/>
      <c r="B106" s="4" t="s">
        <v>20</v>
      </c>
      <c r="C106" s="81" t="s">
        <v>17</v>
      </c>
      <c r="D106" s="81"/>
      <c r="E106" s="81"/>
      <c r="F106" s="81"/>
      <c r="G106" s="81"/>
      <c r="H106" s="81"/>
      <c r="I106" s="81"/>
      <c r="J106" s="81"/>
      <c r="K106" s="18">
        <v>960</v>
      </c>
      <c r="L106" s="18">
        <v>40</v>
      </c>
    </row>
    <row r="107" spans="1:15">
      <c r="A107" s="5"/>
      <c r="B107" s="4" t="s">
        <v>18</v>
      </c>
      <c r="C107" s="8"/>
      <c r="D107" s="9"/>
      <c r="E107" s="9"/>
      <c r="F107" s="9"/>
      <c r="G107" s="9"/>
      <c r="H107" s="9"/>
      <c r="I107" s="9"/>
      <c r="J107" s="9"/>
      <c r="K107" s="9"/>
      <c r="L107" s="9"/>
    </row>
    <row r="108" spans="1:15">
      <c r="A108" s="5"/>
      <c r="B108" s="4" t="s">
        <v>16</v>
      </c>
      <c r="C108" s="10"/>
      <c r="D108" s="10"/>
      <c r="E108" s="10"/>
      <c r="F108" s="10"/>
      <c r="G108" s="10"/>
      <c r="H108" s="10"/>
      <c r="I108" s="10"/>
      <c r="J108" s="10"/>
      <c r="K108" s="4"/>
      <c r="L108" s="4"/>
    </row>
    <row r="109" spans="1:15">
      <c r="A109" s="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5">
      <c r="A110" s="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5">
      <c r="A111" s="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5">
      <c r="A112" s="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>
      <c r="A113" s="5"/>
      <c r="C113" s="1"/>
      <c r="D113" s="1"/>
      <c r="E113" s="1"/>
      <c r="F113" s="1"/>
      <c r="G113" s="1"/>
      <c r="H113" s="1"/>
      <c r="I113" s="1"/>
      <c r="J113" s="1"/>
      <c r="K113" s="5"/>
      <c r="L113" s="5"/>
    </row>
    <row r="114" spans="1:12">
      <c r="A114" s="5"/>
      <c r="C114" s="1"/>
      <c r="D114" s="1"/>
      <c r="E114" s="1"/>
      <c r="F114" s="1"/>
      <c r="G114" s="1"/>
      <c r="H114" s="1"/>
      <c r="I114" s="1"/>
      <c r="J114" s="1"/>
      <c r="K114" s="5"/>
      <c r="L114" s="5"/>
    </row>
    <row r="115" spans="1:12">
      <c r="A115" s="5"/>
      <c r="C115" s="1"/>
      <c r="D115" s="1"/>
      <c r="E115" s="1"/>
      <c r="F115" s="1"/>
      <c r="G115" s="1"/>
      <c r="H115" s="1"/>
      <c r="I115" s="1"/>
      <c r="J115" s="1"/>
      <c r="K115" s="5"/>
      <c r="L115" s="5"/>
    </row>
  </sheetData>
  <mergeCells count="61">
    <mergeCell ref="L42:L43"/>
    <mergeCell ref="A1:L1"/>
    <mergeCell ref="A2:L2"/>
    <mergeCell ref="A3:L3"/>
    <mergeCell ref="A4:A5"/>
    <mergeCell ref="B4:B5"/>
    <mergeCell ref="C4:J4"/>
    <mergeCell ref="K4:K5"/>
    <mergeCell ref="L4:L5"/>
    <mergeCell ref="A23:L23"/>
    <mergeCell ref="A24:A25"/>
    <mergeCell ref="B24:B25"/>
    <mergeCell ref="C24:J24"/>
    <mergeCell ref="K24:K25"/>
    <mergeCell ref="L24:L25"/>
    <mergeCell ref="C97:L97"/>
    <mergeCell ref="C106:J106"/>
    <mergeCell ref="A74:L74"/>
    <mergeCell ref="A75:A76"/>
    <mergeCell ref="B75:B76"/>
    <mergeCell ref="C75:J75"/>
    <mergeCell ref="K75:K76"/>
    <mergeCell ref="L75:L76"/>
    <mergeCell ref="A90:L90"/>
    <mergeCell ref="A91:A92"/>
    <mergeCell ref="B91:B92"/>
    <mergeCell ref="C91:J91"/>
    <mergeCell ref="K91:K92"/>
    <mergeCell ref="L91:L92"/>
    <mergeCell ref="A89:B89"/>
    <mergeCell ref="A96:B96"/>
    <mergeCell ref="A95:B95"/>
    <mergeCell ref="A73:B73"/>
    <mergeCell ref="A57:L57"/>
    <mergeCell ref="A58:A59"/>
    <mergeCell ref="B58:B59"/>
    <mergeCell ref="C58:J58"/>
    <mergeCell ref="K58:K59"/>
    <mergeCell ref="L58:L59"/>
    <mergeCell ref="M3:N3"/>
    <mergeCell ref="O3:O5"/>
    <mergeCell ref="M4:N4"/>
    <mergeCell ref="M23:N23"/>
    <mergeCell ref="O23:O25"/>
    <mergeCell ref="M24:N24"/>
    <mergeCell ref="M74:N74"/>
    <mergeCell ref="O74:O76"/>
    <mergeCell ref="M75:N75"/>
    <mergeCell ref="A40:B40"/>
    <mergeCell ref="A20:B20"/>
    <mergeCell ref="A56:B56"/>
    <mergeCell ref="M41:N41"/>
    <mergeCell ref="O41:O43"/>
    <mergeCell ref="M42:N42"/>
    <mergeCell ref="M57:N57"/>
    <mergeCell ref="O57:O59"/>
    <mergeCell ref="M58:N58"/>
    <mergeCell ref="A42:A43"/>
    <mergeCell ref="B42:B43"/>
    <mergeCell ref="C42:J42"/>
    <mergeCell ref="K42:K4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 STOPIEŃ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Kosmetologia</cp:lastModifiedBy>
  <cp:revision>1</cp:revision>
  <cp:lastPrinted>2021-04-20T11:26:52Z</cp:lastPrinted>
  <dcterms:created xsi:type="dcterms:W3CDTF">2017-02-16T07:52:52Z</dcterms:created>
  <dcterms:modified xsi:type="dcterms:W3CDTF">2021-10-27T08:26:18Z</dcterms:modified>
</cp:coreProperties>
</file>