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PWSZ\KOORDYNACJA FA\Plany studiów\"/>
    </mc:Choice>
  </mc:AlternateContent>
  <bookViews>
    <workbookView xWindow="0" yWindow="0" windowWidth="20490" windowHeight="8040"/>
  </bookViews>
  <sheets>
    <sheet name="Sheet1" sheetId="1" r:id="rId1"/>
  </sheets>
  <definedNames>
    <definedName name="_xlnm.Print_Area" localSheetId="0">Sheet1!$A$1:$O$194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C20" i="1"/>
  <c r="C33" i="1"/>
  <c r="M172" i="1"/>
  <c r="M171" i="1"/>
  <c r="N172" i="1"/>
  <c r="N171" i="1"/>
  <c r="O172" i="1"/>
  <c r="O171" i="1"/>
  <c r="N44" i="1"/>
  <c r="M44" i="1"/>
  <c r="M35" i="1"/>
  <c r="M21" i="1"/>
  <c r="I35" i="1"/>
  <c r="L194" i="1"/>
  <c r="L35" i="1"/>
  <c r="D35" i="1"/>
  <c r="E35" i="1"/>
  <c r="E50" i="1"/>
  <c r="E188" i="1"/>
  <c r="F35" i="1"/>
  <c r="G35" i="1"/>
  <c r="G50" i="1"/>
  <c r="G188" i="1"/>
  <c r="H35" i="1"/>
  <c r="I50" i="1"/>
  <c r="I188" i="1"/>
  <c r="J35" i="1"/>
  <c r="H124" i="1"/>
  <c r="H140" i="1"/>
  <c r="H191" i="1"/>
  <c r="F21" i="1"/>
  <c r="F187" i="1"/>
  <c r="H21" i="1"/>
  <c r="H187" i="1"/>
  <c r="J21" i="1"/>
  <c r="J187" i="1"/>
  <c r="L183" i="1"/>
  <c r="L176" i="1"/>
  <c r="L44" i="1"/>
  <c r="L177" i="1"/>
  <c r="L63" i="1"/>
  <c r="L70" i="1"/>
  <c r="L178" i="1"/>
  <c r="L93" i="1"/>
  <c r="L104" i="1"/>
  <c r="L179" i="1"/>
  <c r="L124" i="1"/>
  <c r="L131" i="1"/>
  <c r="L180" i="1"/>
  <c r="L154" i="1"/>
  <c r="L165" i="1"/>
  <c r="L181" i="1"/>
  <c r="L182" i="1"/>
  <c r="D44" i="1"/>
  <c r="D177" i="1"/>
  <c r="F44" i="1"/>
  <c r="F177" i="1"/>
  <c r="H44" i="1"/>
  <c r="H177" i="1"/>
  <c r="F93" i="1"/>
  <c r="F104" i="1"/>
  <c r="F179" i="1"/>
  <c r="E63" i="1"/>
  <c r="E70" i="1"/>
  <c r="E178" i="1"/>
  <c r="I63" i="1"/>
  <c r="I70" i="1"/>
  <c r="I178" i="1"/>
  <c r="F176" i="1"/>
  <c r="H176" i="1"/>
  <c r="L170" i="1"/>
  <c r="L192" i="1"/>
  <c r="L140" i="1"/>
  <c r="C108" i="1"/>
  <c r="C109" i="1"/>
  <c r="C110" i="1"/>
  <c r="C111" i="1"/>
  <c r="C107" i="1"/>
  <c r="C112" i="1"/>
  <c r="C113" i="1"/>
  <c r="D170" i="1"/>
  <c r="E170" i="1"/>
  <c r="F170" i="1"/>
  <c r="G170" i="1"/>
  <c r="H170" i="1"/>
  <c r="I170" i="1"/>
  <c r="J170" i="1"/>
  <c r="C168" i="1"/>
  <c r="C169" i="1"/>
  <c r="C170" i="1"/>
  <c r="D165" i="1"/>
  <c r="E165" i="1"/>
  <c r="F165" i="1"/>
  <c r="G165" i="1"/>
  <c r="H165" i="1"/>
  <c r="I165" i="1"/>
  <c r="J165" i="1"/>
  <c r="C158" i="1"/>
  <c r="C159" i="1"/>
  <c r="C160" i="1"/>
  <c r="C161" i="1"/>
  <c r="C162" i="1"/>
  <c r="C163" i="1"/>
  <c r="C164" i="1"/>
  <c r="D154" i="1"/>
  <c r="E154" i="1"/>
  <c r="E192" i="1"/>
  <c r="F154" i="1"/>
  <c r="F181" i="1"/>
  <c r="G154" i="1"/>
  <c r="G192" i="1"/>
  <c r="H154" i="1"/>
  <c r="H192" i="1"/>
  <c r="I154" i="1"/>
  <c r="I192" i="1"/>
  <c r="J154" i="1"/>
  <c r="J192" i="1"/>
  <c r="C145" i="1"/>
  <c r="C146" i="1"/>
  <c r="C147" i="1"/>
  <c r="C148" i="1"/>
  <c r="C149" i="1"/>
  <c r="C150" i="1"/>
  <c r="C151" i="1"/>
  <c r="C152" i="1"/>
  <c r="C153" i="1"/>
  <c r="C154" i="1"/>
  <c r="D140" i="1"/>
  <c r="E140" i="1"/>
  <c r="F140" i="1"/>
  <c r="G140" i="1"/>
  <c r="I140" i="1"/>
  <c r="J140" i="1"/>
  <c r="C134" i="1"/>
  <c r="C135" i="1"/>
  <c r="C136" i="1"/>
  <c r="C137" i="1"/>
  <c r="C138" i="1"/>
  <c r="C139" i="1"/>
  <c r="C140" i="1"/>
  <c r="D131" i="1"/>
  <c r="E131" i="1"/>
  <c r="E124" i="1"/>
  <c r="E180" i="1"/>
  <c r="F131" i="1"/>
  <c r="G131" i="1"/>
  <c r="G124" i="1"/>
  <c r="G180" i="1"/>
  <c r="H131" i="1"/>
  <c r="I131" i="1"/>
  <c r="I124" i="1"/>
  <c r="I180" i="1"/>
  <c r="J131" i="1"/>
  <c r="C128" i="1"/>
  <c r="C129" i="1"/>
  <c r="C130" i="1"/>
  <c r="D124" i="1"/>
  <c r="D180" i="1"/>
  <c r="E191" i="1"/>
  <c r="F124" i="1"/>
  <c r="F180" i="1"/>
  <c r="G191" i="1"/>
  <c r="H180" i="1"/>
  <c r="I191" i="1"/>
  <c r="J124" i="1"/>
  <c r="J180" i="1"/>
  <c r="C118" i="1"/>
  <c r="C119" i="1"/>
  <c r="C120" i="1"/>
  <c r="C121" i="1"/>
  <c r="C122" i="1"/>
  <c r="C123" i="1"/>
  <c r="D113" i="1"/>
  <c r="E113" i="1"/>
  <c r="F113" i="1"/>
  <c r="F190" i="1"/>
  <c r="G113" i="1"/>
  <c r="H113" i="1"/>
  <c r="I113" i="1"/>
  <c r="J113" i="1"/>
  <c r="J93" i="1"/>
  <c r="J190" i="1"/>
  <c r="D104" i="1"/>
  <c r="E104" i="1"/>
  <c r="G104" i="1"/>
  <c r="H104" i="1"/>
  <c r="I104" i="1"/>
  <c r="J104" i="1"/>
  <c r="C97" i="1"/>
  <c r="C98" i="1"/>
  <c r="C99" i="1"/>
  <c r="C100" i="1"/>
  <c r="C101" i="1"/>
  <c r="C102" i="1"/>
  <c r="C103" i="1"/>
  <c r="D93" i="1"/>
  <c r="E93" i="1"/>
  <c r="E190" i="1"/>
  <c r="G93" i="1"/>
  <c r="G190" i="1"/>
  <c r="H93" i="1"/>
  <c r="H190" i="1"/>
  <c r="I93" i="1"/>
  <c r="I190" i="1"/>
  <c r="J179" i="1"/>
  <c r="C83" i="1"/>
  <c r="C84" i="1"/>
  <c r="C85" i="1"/>
  <c r="C86" i="1"/>
  <c r="C87" i="1"/>
  <c r="C88" i="1"/>
  <c r="C89" i="1"/>
  <c r="C90" i="1"/>
  <c r="C91" i="1"/>
  <c r="C92" i="1"/>
  <c r="D79" i="1"/>
  <c r="D63" i="1"/>
  <c r="D189" i="1"/>
  <c r="E79" i="1"/>
  <c r="F79" i="1"/>
  <c r="F63" i="1"/>
  <c r="F189" i="1"/>
  <c r="G79" i="1"/>
  <c r="H79" i="1"/>
  <c r="H63" i="1"/>
  <c r="H189" i="1"/>
  <c r="I79" i="1"/>
  <c r="J79" i="1"/>
  <c r="J63" i="1"/>
  <c r="J189" i="1"/>
  <c r="C73" i="1"/>
  <c r="C74" i="1"/>
  <c r="C75" i="1"/>
  <c r="C76" i="1"/>
  <c r="C77" i="1"/>
  <c r="C78" i="1"/>
  <c r="D70" i="1"/>
  <c r="F70" i="1"/>
  <c r="G70" i="1"/>
  <c r="H70" i="1"/>
  <c r="J70" i="1"/>
  <c r="J178" i="1"/>
  <c r="C67" i="1"/>
  <c r="C68" i="1"/>
  <c r="C69" i="1"/>
  <c r="C70" i="1"/>
  <c r="E189" i="1"/>
  <c r="F178" i="1"/>
  <c r="F182" i="1"/>
  <c r="G63" i="1"/>
  <c r="G189" i="1"/>
  <c r="H178" i="1"/>
  <c r="I189" i="1"/>
  <c r="C54" i="1"/>
  <c r="C55" i="1"/>
  <c r="C56" i="1"/>
  <c r="C57" i="1"/>
  <c r="C58" i="1"/>
  <c r="C59" i="1"/>
  <c r="C60" i="1"/>
  <c r="C61" i="1"/>
  <c r="C62" i="1"/>
  <c r="D50" i="1"/>
  <c r="F50" i="1"/>
  <c r="H50" i="1"/>
  <c r="J50" i="1"/>
  <c r="J188" i="1"/>
  <c r="C47" i="1"/>
  <c r="C48" i="1"/>
  <c r="C49" i="1"/>
  <c r="C50" i="1"/>
  <c r="E44" i="1"/>
  <c r="G44" i="1"/>
  <c r="I44" i="1"/>
  <c r="J44" i="1"/>
  <c r="C39" i="1"/>
  <c r="C40" i="1"/>
  <c r="C41" i="1"/>
  <c r="C42" i="1"/>
  <c r="C43" i="1"/>
  <c r="C25" i="1"/>
  <c r="C26" i="1"/>
  <c r="C27" i="1"/>
  <c r="C28" i="1"/>
  <c r="C29" i="1"/>
  <c r="C30" i="1"/>
  <c r="C31" i="1"/>
  <c r="C32" i="1"/>
  <c r="C34" i="1"/>
  <c r="C35" i="1"/>
  <c r="E21" i="1"/>
  <c r="E187" i="1"/>
  <c r="E193" i="1"/>
  <c r="D21" i="1"/>
  <c r="D176" i="1"/>
  <c r="G21" i="1"/>
  <c r="I21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1" i="1"/>
  <c r="L79" i="1"/>
  <c r="L50" i="1"/>
  <c r="L188" i="1"/>
  <c r="L113" i="1"/>
  <c r="N35" i="1"/>
  <c r="N21" i="1"/>
  <c r="L187" i="1"/>
  <c r="J176" i="1"/>
  <c r="J177" i="1"/>
  <c r="J181" i="1"/>
  <c r="D179" i="1"/>
  <c r="D178" i="1"/>
  <c r="D187" i="1"/>
  <c r="L189" i="1"/>
  <c r="L191" i="1"/>
  <c r="L190" i="1"/>
  <c r="K189" i="1"/>
  <c r="K180" i="1"/>
  <c r="J182" i="1"/>
  <c r="C44" i="1"/>
  <c r="C79" i="1"/>
  <c r="C104" i="1"/>
  <c r="C131" i="1"/>
  <c r="D192" i="1"/>
  <c r="D181" i="1"/>
  <c r="H181" i="1"/>
  <c r="D182" i="1"/>
  <c r="F192" i="1"/>
  <c r="I177" i="1"/>
  <c r="L193" i="1"/>
  <c r="K194" i="1"/>
  <c r="I187" i="1"/>
  <c r="I193" i="1"/>
  <c r="K183" i="1"/>
  <c r="I176" i="1"/>
  <c r="G187" i="1"/>
  <c r="G193" i="1"/>
  <c r="G176" i="1"/>
  <c r="C63" i="1"/>
  <c r="C93" i="1"/>
  <c r="D190" i="1"/>
  <c r="K190" i="1"/>
  <c r="C124" i="1"/>
  <c r="C165" i="1"/>
  <c r="G178" i="1"/>
  <c r="K178" i="1"/>
  <c r="H179" i="1"/>
  <c r="H182" i="1"/>
  <c r="D191" i="1"/>
  <c r="F191" i="1"/>
  <c r="K191" i="1"/>
  <c r="J191" i="1"/>
  <c r="J193" i="1"/>
  <c r="H188" i="1"/>
  <c r="H193" i="1"/>
  <c r="F188" i="1"/>
  <c r="F193" i="1"/>
  <c r="D188" i="1"/>
  <c r="K188" i="1"/>
  <c r="E176" i="1"/>
  <c r="I179" i="1"/>
  <c r="G179" i="1"/>
  <c r="E179" i="1"/>
  <c r="K179" i="1"/>
  <c r="I181" i="1"/>
  <c r="G181" i="1"/>
  <c r="E181" i="1"/>
  <c r="G177" i="1"/>
  <c r="E177" i="1"/>
  <c r="G182" i="1"/>
  <c r="I182" i="1"/>
  <c r="K192" i="1"/>
  <c r="K187" i="1"/>
  <c r="K193" i="1"/>
  <c r="K176" i="1"/>
  <c r="K177" i="1"/>
  <c r="E182" i="1"/>
  <c r="K181" i="1"/>
  <c r="D193" i="1"/>
  <c r="K182" i="1"/>
</calcChain>
</file>

<file path=xl/sharedStrings.xml><?xml version="1.0" encoding="utf-8"?>
<sst xmlns="http://schemas.openxmlformats.org/spreadsheetml/2006/main" count="552" uniqueCount="164">
  <si>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</si>
  <si>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</si>
  <si>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</si>
  <si>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</si>
  <si>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</si>
  <si>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</si>
  <si>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</si>
  <si>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</si>
  <si>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CP</t>
  </si>
  <si>
    <t>CL</t>
  </si>
  <si>
    <t>PZ</t>
  </si>
  <si>
    <t>Zajęcia praktyczne</t>
  </si>
  <si>
    <t>30% wybór - ECTS</t>
  </si>
  <si>
    <t>Praktyki - ECTS</t>
  </si>
  <si>
    <t>z/o</t>
  </si>
  <si>
    <t>E</t>
  </si>
  <si>
    <t>Bezpieczeństwo i higiena pracy</t>
  </si>
  <si>
    <t>SEMESTR II</t>
  </si>
  <si>
    <t>SEMESTR III</t>
  </si>
  <si>
    <t>zal</t>
  </si>
  <si>
    <t>MODUŁ DO WYBORU 1 z 2:</t>
  </si>
  <si>
    <t>suma</t>
  </si>
  <si>
    <t>SEMESTR IV</t>
  </si>
  <si>
    <t>SEMESTR V</t>
  </si>
  <si>
    <t>SEMESTR VI</t>
  </si>
  <si>
    <t>Objaśnienia:</t>
  </si>
  <si>
    <t>Sem.</t>
  </si>
  <si>
    <t>ECTS</t>
  </si>
  <si>
    <t>W - wykłady</t>
  </si>
  <si>
    <t>I</t>
  </si>
  <si>
    <t>CA - ćwiczenia audytoryjne</t>
  </si>
  <si>
    <t>CW - ćwiczenia w grupach warsztatowych, w tym zajęcia z WF</t>
  </si>
  <si>
    <t>CP - ćwiczenia projektowe, w tym seminarium dyplomowe</t>
  </si>
  <si>
    <t>CL - ćwiczenia laboratoryjne, w tym ćwiczenia realizowane w specjalist. pracowniach</t>
  </si>
  <si>
    <t>PZ - praktyki zawodowe</t>
  </si>
  <si>
    <t>Z - zaliczenie</t>
  </si>
  <si>
    <t>ZO - zaliczenie z oceną</t>
  </si>
  <si>
    <t>w tym praktyki zawodowe</t>
  </si>
  <si>
    <t>PNJA (Praktyczna nauka języka angielskiego) Reading and vocabulary 1</t>
  </si>
  <si>
    <t>PNJA - Writing 1</t>
  </si>
  <si>
    <t>PNJA - Use of English 1</t>
  </si>
  <si>
    <t>Wstęp do językoznawstwa</t>
  </si>
  <si>
    <t>Wstęp do literaturoznawstwa</t>
  </si>
  <si>
    <t>Gramatyka praktyczna języka angielskiego 1</t>
  </si>
  <si>
    <t xml:space="preserve">Gramatyka opisowa </t>
  </si>
  <si>
    <t>Fonetyka 1</t>
  </si>
  <si>
    <t>Ochrona własności intelektualnej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</si>
  <si>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 stopnia, forma studiów: stacjonarne, profil praktyczny</t>
    </r>
  </si>
  <si>
    <t>PNJA - Reading and vocabulary 2</t>
  </si>
  <si>
    <t>PNJA - Listening and speaking 2</t>
  </si>
  <si>
    <t>PNJA - Writing 2</t>
  </si>
  <si>
    <t>PNJA - Use of English 2</t>
  </si>
  <si>
    <t>Gramatyka praktyczna języka angielskiego 2</t>
  </si>
  <si>
    <t>Kultura brytyjska</t>
  </si>
  <si>
    <t>Fonetyka 2</t>
  </si>
  <si>
    <t>Stylistyka języka polskiego 1</t>
  </si>
  <si>
    <t>Stylistyka języka angielskiego</t>
  </si>
  <si>
    <t>PNJA - Reading and vocabulary 3</t>
  </si>
  <si>
    <t>PNJA - Listening and speaking 3</t>
  </si>
  <si>
    <t>PNJA - Writing 3</t>
  </si>
  <si>
    <t>PNJA - Use of English 3</t>
  </si>
  <si>
    <t>Literatura brytyjska 1</t>
  </si>
  <si>
    <t>Historia Wielkiej Brytanii 1</t>
  </si>
  <si>
    <t>Fonetyka 3</t>
  </si>
  <si>
    <t>WF</t>
  </si>
  <si>
    <t>Stylistyka języka polskiego 2</t>
  </si>
  <si>
    <t>Praktyka tłumaczeniowa 1 (wakacyjna IX)</t>
  </si>
  <si>
    <t>Praktyka tłumaczeniowa 2 (X-I)</t>
  </si>
  <si>
    <t>PNJA - Reading and vocabulary 4</t>
  </si>
  <si>
    <t>PNJA - Listening and speaking 4</t>
  </si>
  <si>
    <t>PNJA - Writing 4</t>
  </si>
  <si>
    <t>PNJA - Use of English 4</t>
  </si>
  <si>
    <t>Kultura USA</t>
  </si>
  <si>
    <t>Literatura brytyjska 2</t>
  </si>
  <si>
    <t>Historia Wielkiej Brytanii 2</t>
  </si>
  <si>
    <t>Technologia informacyjna</t>
  </si>
  <si>
    <t>Praktyka tłumaczeniowa 3 (II-VI)</t>
  </si>
  <si>
    <t>PNJA - Reading and vocabulary 5</t>
  </si>
  <si>
    <t>PNJA - Listening and speaking 5</t>
  </si>
  <si>
    <t>PNJA - Writing 5</t>
  </si>
  <si>
    <t>PNJA - Use of English 5</t>
  </si>
  <si>
    <t>Literatura USA 1</t>
  </si>
  <si>
    <t>Historia USA</t>
  </si>
  <si>
    <t>Praktyka tłumaczeniowa 4 (wakacyjna VII, IX)</t>
  </si>
  <si>
    <t>Praktyka tłumaczeniowa 5 (X - I)</t>
  </si>
  <si>
    <t>PNJA - Reading and vocabulary 6</t>
  </si>
  <si>
    <t>PNJA - Listening and speaking 6</t>
  </si>
  <si>
    <t>PNJA - Writing 6</t>
  </si>
  <si>
    <t>PNJA - Use of English 6</t>
  </si>
  <si>
    <t>Literatura USA 2</t>
  </si>
  <si>
    <t>EGZAMIN DYPLOMOWY</t>
  </si>
  <si>
    <t>Przekład wspomagany komputerowo (CAT)</t>
  </si>
  <si>
    <t>Warsztaty tłumaczeniowe: tłumaczenie audiowizualne</t>
  </si>
  <si>
    <t>Praktyka tłumaczeniowa 6 (II - VI)</t>
  </si>
  <si>
    <t>Administracja i zarządzanie w oświacie</t>
  </si>
  <si>
    <t>Emisja głosu</t>
  </si>
  <si>
    <t>Gramatyka kontrastywna N</t>
  </si>
  <si>
    <t>S</t>
  </si>
  <si>
    <t>II</t>
  </si>
  <si>
    <t>III</t>
  </si>
  <si>
    <t>IV</t>
  </si>
  <si>
    <t>V</t>
  </si>
  <si>
    <t>VI</t>
  </si>
  <si>
    <t>Komunikacja interpresonalna</t>
  </si>
  <si>
    <t>Public speaking</t>
  </si>
  <si>
    <t>Wstęp do przekładoznawstwa</t>
  </si>
  <si>
    <t>Językowe podstawy edytorstwa</t>
  </si>
  <si>
    <t>Etyka</t>
  </si>
  <si>
    <t>E - egzamin</t>
  </si>
  <si>
    <t>S - seminarium</t>
  </si>
  <si>
    <t>MODUŁ TRANSLATORSKI</t>
  </si>
  <si>
    <t>MODUŁ KSZTAŁCENIA NAUCZYCIELSKIEGO</t>
  </si>
  <si>
    <t>Filozofia</t>
  </si>
  <si>
    <t>Podstawy zarządzania firmą</t>
  </si>
  <si>
    <t>Przekładoznawstwo w biznesie i prawie</t>
  </si>
  <si>
    <t>Gramatyka kontrastywna 1 T</t>
  </si>
  <si>
    <t>Gramatyka kontrastywna 2 T</t>
  </si>
  <si>
    <t>Łączna liczba godzin zajęć moduł: translatorski</t>
  </si>
  <si>
    <t>Łączna liczba godzin zajęć moduł: kształcenia nauczycielskiego</t>
  </si>
  <si>
    <t>SUMA T</t>
  </si>
  <si>
    <t>SUMA N</t>
  </si>
  <si>
    <t>Strategie uczenia się języków obcych</t>
  </si>
  <si>
    <t>Wprowadzenie do tłumaczenia</t>
  </si>
  <si>
    <t xml:space="preserve">SUMA </t>
  </si>
  <si>
    <t>SUMA</t>
  </si>
  <si>
    <t>projekty europejskie w szkole</t>
  </si>
  <si>
    <t>Warsztaty tłumaczeniowe I: tłumaczenie tekstów prasowych</t>
  </si>
  <si>
    <t>Warsztaty z dydaktyki języka angielskiego I: planowanie procesu nauczania i przygotowanie materiałów dydaktycznych</t>
  </si>
  <si>
    <t>Warsztaty z dydaktyki języka angielskiego I: podsystemy językowe</t>
  </si>
  <si>
    <t>Warsztaty tłumaczeniowe I: tłumaczenie tekstów marketingowych i turystycznych</t>
  </si>
  <si>
    <t>Warsztaty tłumaczeniowe I: tłumaczenie tekstów prawnych/prawniczych</t>
  </si>
  <si>
    <t>Warsztaty tłumaczeniowe I: tłumaczenie tekstów technicznych</t>
  </si>
  <si>
    <t>Warsztaty tłumaczeniowe I: tłumaczenia ustne (avista, liaison)</t>
  </si>
  <si>
    <t>Warsztaty z dydaktyki języka angielskiego I: sprawności receptywne</t>
  </si>
  <si>
    <t>Warsztaty z dydaktyki języka angielskiego I: sprawności produktywne</t>
  </si>
  <si>
    <t>Warsztaty tłumaczeniowe I: tłumaczenia poezji i prozy</t>
  </si>
  <si>
    <t>Warsztaty tłumaczeniowe I: tłumaczenia ustne (tłumaczenia konsekutywne, symultaniczne)</t>
  </si>
  <si>
    <t>Warsztaty tłumaczeniowe I: tłumaczenie tekstów medycznych</t>
  </si>
  <si>
    <t>Warsztaty tłumaczeniowe I: administracyjne i środowiskowe</t>
  </si>
  <si>
    <t>Warsztaty z dydaktyki języka angielskiego I: ocenianie i testowanie</t>
  </si>
  <si>
    <t>Warsztaty z dydaktyki języka angielskiego I: sprawności zintegrowane</t>
  </si>
  <si>
    <t>Warsztaty z dydaktyki języka angielskiego I: technologia w procesnie dydaktycznym</t>
  </si>
  <si>
    <t>Praktyka pedagogiczna 2: śródroczna</t>
  </si>
  <si>
    <t>Praktyka pedagogiczna 5: śródroczna</t>
  </si>
  <si>
    <t>Praktyka zawodowa z przygotowania psychologiczno-pedagogicznego</t>
  </si>
  <si>
    <t>Podstawy dydaktyki ogólnej 2</t>
  </si>
  <si>
    <t>Podstawy dydaktyki ogólnej 1</t>
  </si>
  <si>
    <t>Pedagogika ogólna 1</t>
  </si>
  <si>
    <t>Pedagogika ogólna 2</t>
  </si>
  <si>
    <t>Glottodydaktyka z zastosowaniem technologii informatycznej</t>
  </si>
  <si>
    <t>Praktyka pedagogiczna 1: śródroczna</t>
  </si>
  <si>
    <t>Praktyka pedagogiczna 3: wakacyjna</t>
  </si>
  <si>
    <t>Praktyka pedagogiczna 4: śródroczna</t>
  </si>
  <si>
    <t>Język obcy do wyboru I: Język niemiecki 1/ Język rosyjski 1</t>
  </si>
  <si>
    <t>Język obcy do wyboru I: Język niemiecki 2/ Język rosyjski 2</t>
  </si>
  <si>
    <t>Język obcy do wyboru I: Język niemiecki 3/ Język rosyjski 3</t>
  </si>
  <si>
    <t>Język obcy do wyboru I: Język niemiecki 4/ Język rosyjski 4</t>
  </si>
  <si>
    <t>Język obcy do wyboru I: Język niemiecki 5/ Język rosyjski 5</t>
  </si>
  <si>
    <r>
      <t>PNJA - Listening an</t>
    </r>
    <r>
      <rPr>
        <sz val="11"/>
        <rFont val="Times New Roman"/>
        <family val="1"/>
        <charset val="238"/>
      </rPr>
      <t>d</t>
    </r>
    <r>
      <rPr>
        <sz val="11"/>
        <rFont val="Times New Roman"/>
        <family val="1"/>
      </rPr>
      <t xml:space="preserve"> speaking 1</t>
    </r>
  </si>
  <si>
    <t>Nazwa zajęć / modułu</t>
  </si>
  <si>
    <t>Forma weryfikacji</t>
  </si>
  <si>
    <t>PLAN STUDIÓW (harmonogram realizacji programu studiów)</t>
  </si>
  <si>
    <t>Podstawy psychologii rozwojowej 1</t>
  </si>
  <si>
    <t>Podstawy psychologii rozwojowej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</si>
</sst>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5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Calibri"/>
      <family val="2"/>
      <charset val="238"/>
      <scheme val="minor"/>
    </font>
    <font>
      <sz val="8"/>
      <name val="Times New Roman"/>
      <family val="1"/>
    </font>
    <font>
      <b/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164" fontId="4" fillId="0" borderId="0"/>
  </cellStyleXfs>
  <cellXfs count="91">
    <xf numFmtId="0" fontId="0" fillId="0" borderId="0" xfId="0"/>
    <xf numFmtId="164" fontId="2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164" fontId="3" fillId="3" borderId="1" xfId="1" applyFont="1" applyFill="1" applyBorder="1" applyAlignment="1">
      <alignment horizontal="center" vertical="center"/>
    </xf>
    <xf numFmtId="164" fontId="3" fillId="0" borderId="0" xfId="1" applyFont="1" applyAlignment="1">
      <alignment horizontal="left" vertical="center"/>
    </xf>
    <xf numFmtId="164" fontId="3" fillId="0" borderId="0" xfId="1" applyFont="1" applyAlignment="1">
      <alignment horizontal="center" vertical="center"/>
    </xf>
    <xf numFmtId="164" fontId="2" fillId="0" borderId="0" xfId="1" applyFont="1" applyAlignment="1">
      <alignment horizontal="left" vertical="center"/>
    </xf>
    <xf numFmtId="164" fontId="2" fillId="0" borderId="0" xfId="1" applyFont="1" applyAlignment="1">
      <alignment horizontal="left" vertical="center" wrapText="1"/>
    </xf>
    <xf numFmtId="164" fontId="2" fillId="0" borderId="1" xfId="2" applyFont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164" fontId="7" fillId="0" borderId="1" xfId="1" applyFont="1" applyBorder="1" applyAlignment="1">
      <alignment horizontal="left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3" fillId="0" borderId="0" xfId="1" applyFont="1" applyFill="1" applyAlignment="1">
      <alignment horizontal="center" vertical="center" wrapText="1"/>
    </xf>
    <xf numFmtId="164" fontId="3" fillId="0" borderId="1" xfId="1" applyFont="1" applyBorder="1" applyAlignment="1">
      <alignment horizontal="left" vertical="center"/>
    </xf>
    <xf numFmtId="164" fontId="3" fillId="0" borderId="0" xfId="1" applyFont="1" applyBorder="1" applyAlignment="1">
      <alignment horizontal="center"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164" fontId="3" fillId="0" borderId="4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5" fillId="0" borderId="1" xfId="2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2" fillId="0" borderId="1" xfId="2" applyFont="1" applyBorder="1" applyAlignment="1">
      <alignment horizontal="left" vertical="center" wrapText="1"/>
    </xf>
    <xf numFmtId="164" fontId="3" fillId="0" borderId="4" xfId="1" applyFont="1" applyBorder="1" applyAlignment="1">
      <alignment horizontal="left" vertical="center"/>
    </xf>
    <xf numFmtId="164" fontId="3" fillId="0" borderId="0" xfId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7" fillId="0" borderId="1" xfId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164" fontId="7" fillId="3" borderId="1" xfId="2" applyFont="1" applyFill="1" applyBorder="1" applyAlignment="1">
      <alignment horizontal="right" vertical="center" wrapText="1"/>
    </xf>
    <xf numFmtId="164" fontId="7" fillId="0" borderId="1" xfId="1" applyFont="1" applyBorder="1" applyAlignment="1">
      <alignment horizontal="right" vertical="center"/>
    </xf>
    <xf numFmtId="164" fontId="7" fillId="3" borderId="1" xfId="1" applyFont="1" applyFill="1" applyBorder="1" applyAlignment="1">
      <alignment horizontal="right" vertical="center"/>
    </xf>
    <xf numFmtId="164" fontId="3" fillId="0" borderId="1" xfId="1" applyFont="1" applyBorder="1" applyAlignment="1">
      <alignment horizontal="right" vertical="center"/>
    </xf>
    <xf numFmtId="164" fontId="3" fillId="3" borderId="1" xfId="2" applyFont="1" applyFill="1" applyBorder="1" applyAlignment="1">
      <alignment horizontal="right" vertical="center" wrapText="1"/>
    </xf>
    <xf numFmtId="164" fontId="3" fillId="3" borderId="1" xfId="1" applyFont="1" applyFill="1" applyBorder="1" applyAlignment="1">
      <alignment horizontal="right" vertical="center"/>
    </xf>
    <xf numFmtId="164" fontId="3" fillId="2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left" vertical="center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0" xfId="2" applyFont="1" applyFill="1" applyAlignment="1">
      <alignment horizontal="center" vertical="center" wrapText="1"/>
    </xf>
    <xf numFmtId="0" fontId="9" fillId="0" borderId="0" xfId="0" applyFont="1"/>
    <xf numFmtId="164" fontId="11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11" fillId="0" borderId="1" xfId="2" applyFont="1" applyFill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Fill="1" applyAlignment="1">
      <alignment horizontal="center" vertical="center"/>
    </xf>
    <xf numFmtId="0" fontId="13" fillId="0" borderId="0" xfId="0" applyFont="1"/>
    <xf numFmtId="164" fontId="5" fillId="0" borderId="1" xfId="2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164" fontId="2" fillId="0" borderId="1" xfId="2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164" fontId="10" fillId="0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left" vertical="center" wrapText="1"/>
    </xf>
    <xf numFmtId="164" fontId="3" fillId="2" borderId="1" xfId="1" applyFont="1" applyFill="1" applyBorder="1" applyAlignment="1">
      <alignment horizontal="center" vertical="center" wrapText="1"/>
    </xf>
    <xf numFmtId="164" fontId="7" fillId="2" borderId="2" xfId="1" applyFont="1" applyFill="1" applyBorder="1" applyAlignment="1">
      <alignment horizontal="center" vertical="center" wrapText="1"/>
    </xf>
    <xf numFmtId="164" fontId="7" fillId="2" borderId="3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left" vertical="center"/>
    </xf>
    <xf numFmtId="164" fontId="3" fillId="2" borderId="2" xfId="1" applyFont="1" applyFill="1" applyBorder="1" applyAlignment="1">
      <alignment horizontal="left" vertical="center" wrapText="1"/>
    </xf>
    <xf numFmtId="164" fontId="3" fillId="2" borderId="3" xfId="1" applyFont="1" applyFill="1" applyBorder="1" applyAlignment="1">
      <alignment horizontal="left" vertical="center" wrapText="1"/>
    </xf>
    <xf numFmtId="164" fontId="3" fillId="2" borderId="1" xfId="1" applyFont="1" applyFill="1" applyBorder="1" applyAlignment="1">
      <alignment horizontal="left" vertical="center" wrapText="1"/>
    </xf>
    <xf numFmtId="164" fontId="3" fillId="3" borderId="1" xfId="1" applyFont="1" applyFill="1" applyBorder="1" applyAlignment="1">
      <alignment horizontal="left" vertical="center"/>
    </xf>
    <xf numFmtId="164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3" fillId="0" borderId="0" xfId="2" applyFont="1" applyFill="1" applyAlignment="1">
      <alignment horizontal="center" vertical="center" wrapText="1"/>
    </xf>
    <xf numFmtId="164" fontId="7" fillId="2" borderId="2" xfId="1" applyFont="1" applyFill="1" applyBorder="1" applyAlignment="1">
      <alignment horizontal="left" vertical="center" wrapText="1"/>
    </xf>
    <xf numFmtId="164" fontId="7" fillId="2" borderId="3" xfId="1" applyFont="1" applyFill="1" applyBorder="1" applyAlignment="1">
      <alignment horizontal="left" vertical="center" wrapText="1"/>
    </xf>
    <xf numFmtId="164" fontId="3" fillId="0" borderId="0" xfId="2" applyFont="1" applyFill="1" applyAlignment="1">
      <alignment horizontal="center" vertical="center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tabSelected="1" zoomScaleNormal="100"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B73" sqref="B73"/>
    </sheetView>
  </sheetViews>
  <sheetFormatPr defaultColWidth="10.875" defaultRowHeight="15"/>
  <cols>
    <col min="1" max="1" width="4.375" style="69" customWidth="1"/>
    <col min="2" max="2" width="75.5" style="70" customWidth="1"/>
    <col min="3" max="8" width="4.625" style="54" customWidth="1"/>
    <col min="9" max="10" width="4.625" style="71" customWidth="1"/>
    <col min="11" max="11" width="10.125" style="54" customWidth="1"/>
    <col min="12" max="12" width="7.875" style="54" customWidth="1"/>
    <col min="13" max="13" width="7.375" style="66" hidden="1" customWidth="1"/>
    <col min="14" max="14" width="5.75" style="54" hidden="1" customWidth="1"/>
    <col min="15" max="15" width="6.75" style="54" hidden="1" customWidth="1"/>
    <col min="16" max="16" width="0" style="49" hidden="1" customWidth="1"/>
    <col min="17" max="16384" width="10.875" style="49"/>
  </cols>
  <sheetData>
    <row r="1" spans="1:15">
      <c r="A1" s="73" t="s">
        <v>161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5"/>
      <c r="N1" s="26"/>
      <c r="O1" s="26"/>
    </row>
    <row r="2" spans="1:15">
      <c r="A2" s="74" t="s">
        <v>47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25"/>
      <c r="N2" s="26"/>
      <c r="O2" s="26"/>
    </row>
    <row r="3" spans="1:15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25"/>
      <c r="N3" s="26"/>
      <c r="O3" s="26"/>
    </row>
    <row r="4" spans="1:15" ht="15.75" customHeight="1">
      <c r="A4" s="76" t="s">
        <v>1</v>
      </c>
      <c r="B4" s="77" t="s">
        <v>159</v>
      </c>
      <c r="C4" s="79" t="s">
        <v>2</v>
      </c>
      <c r="D4" s="79"/>
      <c r="E4" s="79"/>
      <c r="F4" s="79"/>
      <c r="G4" s="79"/>
      <c r="H4" s="79"/>
      <c r="I4" s="79"/>
      <c r="J4" s="45"/>
      <c r="K4" s="79" t="s">
        <v>160</v>
      </c>
      <c r="L4" s="79" t="s">
        <v>3</v>
      </c>
      <c r="M4" s="72" t="s">
        <v>11</v>
      </c>
      <c r="N4" s="72" t="s">
        <v>12</v>
      </c>
      <c r="O4" s="72" t="s">
        <v>13</v>
      </c>
    </row>
    <row r="5" spans="1:15" ht="17.25" customHeight="1">
      <c r="A5" s="76"/>
      <c r="B5" s="78"/>
      <c r="C5" s="45" t="s">
        <v>4</v>
      </c>
      <c r="D5" s="45" t="s">
        <v>5</v>
      </c>
      <c r="E5" s="45" t="s">
        <v>6</v>
      </c>
      <c r="F5" s="45" t="s">
        <v>7</v>
      </c>
      <c r="G5" s="45" t="s">
        <v>8</v>
      </c>
      <c r="H5" s="45" t="s">
        <v>9</v>
      </c>
      <c r="I5" s="47" t="s">
        <v>10</v>
      </c>
      <c r="J5" s="47" t="s">
        <v>97</v>
      </c>
      <c r="K5" s="79"/>
      <c r="L5" s="79"/>
      <c r="M5" s="72"/>
      <c r="N5" s="72"/>
      <c r="O5" s="72"/>
    </row>
    <row r="6" spans="1:15">
      <c r="A6" s="2">
        <v>1</v>
      </c>
      <c r="B6" s="28" t="s">
        <v>38</v>
      </c>
      <c r="C6" s="11">
        <f t="shared" ref="C6:C19" si="0">SUM(D6:I6)</f>
        <v>30</v>
      </c>
      <c r="D6" s="12"/>
      <c r="E6" s="12"/>
      <c r="F6" s="12">
        <v>30</v>
      </c>
      <c r="G6" s="11"/>
      <c r="H6" s="11"/>
      <c r="I6" s="13"/>
      <c r="J6" s="13"/>
      <c r="K6" s="12" t="s">
        <v>14</v>
      </c>
      <c r="L6" s="12">
        <v>2</v>
      </c>
      <c r="M6" s="11">
        <v>2</v>
      </c>
      <c r="N6" s="11"/>
      <c r="O6" s="11"/>
    </row>
    <row r="7" spans="1:15">
      <c r="A7" s="2">
        <v>2</v>
      </c>
      <c r="B7" s="28" t="s">
        <v>158</v>
      </c>
      <c r="C7" s="11">
        <f t="shared" si="0"/>
        <v>45</v>
      </c>
      <c r="D7" s="12"/>
      <c r="E7" s="12"/>
      <c r="F7" s="12">
        <v>45</v>
      </c>
      <c r="G7" s="11"/>
      <c r="H7" s="11"/>
      <c r="I7" s="13"/>
      <c r="J7" s="13"/>
      <c r="K7" s="12" t="s">
        <v>14</v>
      </c>
      <c r="L7" s="12">
        <v>3</v>
      </c>
      <c r="M7" s="11">
        <v>3</v>
      </c>
      <c r="N7" s="11"/>
      <c r="O7" s="11"/>
    </row>
    <row r="8" spans="1:15">
      <c r="A8" s="2">
        <v>3</v>
      </c>
      <c r="B8" s="28" t="s">
        <v>39</v>
      </c>
      <c r="C8" s="11">
        <f t="shared" si="0"/>
        <v>30</v>
      </c>
      <c r="D8" s="12"/>
      <c r="E8" s="12"/>
      <c r="F8" s="12">
        <v>30</v>
      </c>
      <c r="G8" s="11"/>
      <c r="H8" s="11"/>
      <c r="I8" s="13"/>
      <c r="J8" s="13"/>
      <c r="K8" s="12" t="s">
        <v>14</v>
      </c>
      <c r="L8" s="12">
        <v>2</v>
      </c>
      <c r="M8" s="11">
        <v>2</v>
      </c>
      <c r="N8" s="11"/>
      <c r="O8" s="11"/>
    </row>
    <row r="9" spans="1:15">
      <c r="A9" s="2">
        <v>4</v>
      </c>
      <c r="B9" s="28" t="s">
        <v>40</v>
      </c>
      <c r="C9" s="11">
        <f t="shared" si="0"/>
        <v>45</v>
      </c>
      <c r="D9" s="12"/>
      <c r="E9" s="12"/>
      <c r="F9" s="12">
        <v>45</v>
      </c>
      <c r="G9" s="11"/>
      <c r="H9" s="11"/>
      <c r="I9" s="13"/>
      <c r="J9" s="13"/>
      <c r="K9" s="12" t="s">
        <v>14</v>
      </c>
      <c r="L9" s="12">
        <v>3</v>
      </c>
      <c r="M9" s="11">
        <v>3</v>
      </c>
      <c r="N9" s="11"/>
      <c r="O9" s="11"/>
    </row>
    <row r="10" spans="1:15">
      <c r="A10" s="2">
        <v>5</v>
      </c>
      <c r="B10" s="29" t="s">
        <v>41</v>
      </c>
      <c r="C10" s="11">
        <f t="shared" si="0"/>
        <v>25</v>
      </c>
      <c r="D10" s="12">
        <v>15</v>
      </c>
      <c r="E10" s="12">
        <v>10</v>
      </c>
      <c r="F10" s="12"/>
      <c r="G10" s="11"/>
      <c r="H10" s="11"/>
      <c r="I10" s="13"/>
      <c r="J10" s="13"/>
      <c r="K10" s="12" t="s">
        <v>15</v>
      </c>
      <c r="L10" s="12">
        <v>2</v>
      </c>
      <c r="M10" s="11"/>
      <c r="N10" s="11"/>
      <c r="O10" s="11"/>
    </row>
    <row r="11" spans="1:15">
      <c r="A11" s="2">
        <v>6</v>
      </c>
      <c r="B11" s="29" t="s">
        <v>42</v>
      </c>
      <c r="C11" s="11">
        <f t="shared" si="0"/>
        <v>25</v>
      </c>
      <c r="D11" s="12">
        <v>15</v>
      </c>
      <c r="E11" s="12">
        <v>10</v>
      </c>
      <c r="F11" s="12"/>
      <c r="G11" s="11"/>
      <c r="H11" s="11"/>
      <c r="I11" s="13"/>
      <c r="J11" s="13"/>
      <c r="K11" s="12" t="s">
        <v>15</v>
      </c>
      <c r="L11" s="12">
        <v>2</v>
      </c>
      <c r="M11" s="11"/>
      <c r="N11" s="11"/>
      <c r="O11" s="11"/>
    </row>
    <row r="12" spans="1:15">
      <c r="A12" s="2">
        <v>7</v>
      </c>
      <c r="B12" s="29" t="s">
        <v>43</v>
      </c>
      <c r="C12" s="11">
        <f t="shared" si="0"/>
        <v>30</v>
      </c>
      <c r="D12" s="12"/>
      <c r="E12" s="12"/>
      <c r="F12" s="12">
        <v>30</v>
      </c>
      <c r="G12" s="11"/>
      <c r="H12" s="11"/>
      <c r="I12" s="13"/>
      <c r="J12" s="13"/>
      <c r="K12" s="12" t="s">
        <v>14</v>
      </c>
      <c r="L12" s="12">
        <v>2</v>
      </c>
      <c r="M12" s="11">
        <v>3</v>
      </c>
      <c r="N12" s="11"/>
      <c r="O12" s="11"/>
    </row>
    <row r="13" spans="1:15">
      <c r="A13" s="2">
        <v>8</v>
      </c>
      <c r="B13" s="29" t="s">
        <v>44</v>
      </c>
      <c r="C13" s="11">
        <f t="shared" si="0"/>
        <v>30</v>
      </c>
      <c r="D13" s="12"/>
      <c r="E13" s="12">
        <v>30</v>
      </c>
      <c r="F13" s="12"/>
      <c r="G13" s="11"/>
      <c r="H13" s="11"/>
      <c r="I13" s="13"/>
      <c r="J13" s="13"/>
      <c r="K13" s="12" t="s">
        <v>14</v>
      </c>
      <c r="L13" s="12">
        <v>2</v>
      </c>
      <c r="M13" s="11"/>
      <c r="N13" s="11"/>
      <c r="O13" s="11"/>
    </row>
    <row r="14" spans="1:15">
      <c r="A14" s="2">
        <v>9</v>
      </c>
      <c r="B14" s="29" t="s">
        <v>45</v>
      </c>
      <c r="C14" s="11">
        <f t="shared" si="0"/>
        <v>40</v>
      </c>
      <c r="D14" s="12"/>
      <c r="E14" s="12"/>
      <c r="F14" s="12">
        <v>40</v>
      </c>
      <c r="G14" s="11"/>
      <c r="H14" s="11"/>
      <c r="I14" s="13"/>
      <c r="J14" s="13"/>
      <c r="K14" s="12" t="s">
        <v>14</v>
      </c>
      <c r="L14" s="12">
        <v>3</v>
      </c>
      <c r="M14" s="11">
        <v>3</v>
      </c>
      <c r="N14" s="11"/>
      <c r="O14" s="11"/>
    </row>
    <row r="15" spans="1:15">
      <c r="A15" s="2">
        <v>10</v>
      </c>
      <c r="B15" s="29" t="s">
        <v>16</v>
      </c>
      <c r="C15" s="11">
        <f t="shared" si="0"/>
        <v>15</v>
      </c>
      <c r="D15" s="12">
        <v>15</v>
      </c>
      <c r="E15" s="12"/>
      <c r="F15" s="12"/>
      <c r="G15" s="11"/>
      <c r="H15" s="11"/>
      <c r="I15" s="13"/>
      <c r="J15" s="13"/>
      <c r="K15" s="12" t="s">
        <v>14</v>
      </c>
      <c r="L15" s="12">
        <v>1</v>
      </c>
      <c r="M15" s="11"/>
      <c r="N15" s="11"/>
      <c r="O15" s="11"/>
    </row>
    <row r="16" spans="1:15">
      <c r="A16" s="2">
        <v>11</v>
      </c>
      <c r="B16" s="29" t="s">
        <v>46</v>
      </c>
      <c r="C16" s="11">
        <f t="shared" si="0"/>
        <v>15</v>
      </c>
      <c r="D16" s="12">
        <v>15</v>
      </c>
      <c r="E16" s="12"/>
      <c r="F16" s="12"/>
      <c r="G16" s="11"/>
      <c r="H16" s="11"/>
      <c r="I16" s="13"/>
      <c r="J16" s="13"/>
      <c r="K16" s="12" t="s">
        <v>14</v>
      </c>
      <c r="L16" s="12">
        <v>1</v>
      </c>
      <c r="M16" s="11"/>
      <c r="N16" s="11"/>
      <c r="O16" s="11"/>
    </row>
    <row r="17" spans="1:15">
      <c r="A17" s="2">
        <v>12</v>
      </c>
      <c r="B17" s="31" t="s">
        <v>153</v>
      </c>
      <c r="C17" s="11">
        <f t="shared" ref="C17" si="1">SUM(D17:I17)</f>
        <v>30</v>
      </c>
      <c r="D17" s="12"/>
      <c r="E17" s="12"/>
      <c r="F17" s="12"/>
      <c r="G17" s="11"/>
      <c r="H17" s="11">
        <v>30</v>
      </c>
      <c r="I17" s="13"/>
      <c r="J17" s="13"/>
      <c r="K17" s="12" t="s">
        <v>14</v>
      </c>
      <c r="L17" s="12">
        <v>2</v>
      </c>
      <c r="M17" s="11"/>
      <c r="N17" s="11">
        <v>2</v>
      </c>
      <c r="O17" s="11"/>
    </row>
    <row r="18" spans="1:15">
      <c r="A18" s="2">
        <v>13</v>
      </c>
      <c r="B18" s="30" t="s">
        <v>122</v>
      </c>
      <c r="C18" s="11">
        <f t="shared" ref="C18" si="2">SUM(D18:I18)</f>
        <v>25</v>
      </c>
      <c r="D18" s="12">
        <v>10</v>
      </c>
      <c r="E18" s="12">
        <v>15</v>
      </c>
      <c r="F18" s="12"/>
      <c r="G18" s="11"/>
      <c r="H18" s="11"/>
      <c r="I18" s="13"/>
      <c r="J18" s="13"/>
      <c r="K18" s="12" t="s">
        <v>14</v>
      </c>
      <c r="L18" s="12">
        <v>2</v>
      </c>
      <c r="M18" s="11"/>
      <c r="N18" s="11"/>
      <c r="O18" s="11"/>
    </row>
    <row r="19" spans="1:15">
      <c r="A19" s="2">
        <v>14</v>
      </c>
      <c r="B19" s="30" t="s">
        <v>121</v>
      </c>
      <c r="C19" s="11">
        <f t="shared" si="0"/>
        <v>25</v>
      </c>
      <c r="D19" s="12"/>
      <c r="E19" s="12"/>
      <c r="F19" s="12">
        <v>25</v>
      </c>
      <c r="G19" s="14"/>
      <c r="H19" s="14"/>
      <c r="I19" s="47"/>
      <c r="J19" s="47"/>
      <c r="K19" s="12" t="s">
        <v>14</v>
      </c>
      <c r="L19" s="12">
        <v>2</v>
      </c>
      <c r="M19" s="11">
        <v>2</v>
      </c>
      <c r="N19" s="11"/>
      <c r="O19" s="11"/>
    </row>
    <row r="20" spans="1:15">
      <c r="A20" s="2">
        <v>15</v>
      </c>
      <c r="B20" s="30" t="s">
        <v>112</v>
      </c>
      <c r="C20" s="9">
        <f t="shared" ref="C20" si="3">SUM(D20:I20)</f>
        <v>15</v>
      </c>
      <c r="D20" s="8">
        <v>15</v>
      </c>
      <c r="E20" s="8"/>
      <c r="F20" s="8"/>
      <c r="G20" s="9"/>
      <c r="H20" s="1"/>
      <c r="I20" s="2"/>
      <c r="J20" s="2"/>
      <c r="K20" s="8" t="s">
        <v>14</v>
      </c>
      <c r="L20" s="8">
        <v>1</v>
      </c>
      <c r="M20" s="11"/>
      <c r="N20" s="11"/>
      <c r="O20" s="11"/>
    </row>
    <row r="21" spans="1:15" s="51" customFormat="1">
      <c r="A21" s="13"/>
      <c r="B21" s="36" t="s">
        <v>123</v>
      </c>
      <c r="C21" s="15">
        <f t="shared" ref="C21:J21" si="4">SUM(C6:C19)</f>
        <v>410</v>
      </c>
      <c r="D21" s="15">
        <f t="shared" si="4"/>
        <v>70</v>
      </c>
      <c r="E21" s="15">
        <f t="shared" si="4"/>
        <v>65</v>
      </c>
      <c r="F21" s="15">
        <f t="shared" si="4"/>
        <v>245</v>
      </c>
      <c r="G21" s="15">
        <f t="shared" si="4"/>
        <v>0</v>
      </c>
      <c r="H21" s="15">
        <f t="shared" si="4"/>
        <v>30</v>
      </c>
      <c r="I21" s="15">
        <f t="shared" si="4"/>
        <v>0</v>
      </c>
      <c r="J21" s="15">
        <f t="shared" si="4"/>
        <v>0</v>
      </c>
      <c r="K21" s="15"/>
      <c r="L21" s="15">
        <f>SUM(L6:L20)</f>
        <v>30</v>
      </c>
      <c r="M21" s="50">
        <f>SUM(M6:M19)</f>
        <v>18</v>
      </c>
      <c r="N21" s="50">
        <f>SUM(N6:N19)</f>
        <v>2</v>
      </c>
      <c r="O21" s="11"/>
    </row>
    <row r="22" spans="1:15">
      <c r="A22" s="80" t="s">
        <v>17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11"/>
      <c r="N22" s="11"/>
      <c r="O22" s="11"/>
    </row>
    <row r="23" spans="1:15" ht="15" customHeight="1">
      <c r="A23" s="76" t="s">
        <v>1</v>
      </c>
      <c r="B23" s="77" t="s">
        <v>159</v>
      </c>
      <c r="C23" s="79" t="s">
        <v>2</v>
      </c>
      <c r="D23" s="79"/>
      <c r="E23" s="79"/>
      <c r="F23" s="79"/>
      <c r="G23" s="79"/>
      <c r="H23" s="79"/>
      <c r="I23" s="79"/>
      <c r="J23" s="45"/>
      <c r="K23" s="79" t="s">
        <v>160</v>
      </c>
      <c r="L23" s="79" t="s">
        <v>3</v>
      </c>
      <c r="M23" s="72" t="s">
        <v>11</v>
      </c>
      <c r="N23" s="72" t="s">
        <v>12</v>
      </c>
      <c r="O23" s="72" t="s">
        <v>13</v>
      </c>
    </row>
    <row r="24" spans="1:15" ht="18" customHeight="1">
      <c r="A24" s="76"/>
      <c r="B24" s="78"/>
      <c r="C24" s="45" t="s">
        <v>4</v>
      </c>
      <c r="D24" s="45" t="s">
        <v>5</v>
      </c>
      <c r="E24" s="45" t="s">
        <v>6</v>
      </c>
      <c r="F24" s="45" t="s">
        <v>7</v>
      </c>
      <c r="G24" s="45" t="s">
        <v>8</v>
      </c>
      <c r="H24" s="45" t="s">
        <v>9</v>
      </c>
      <c r="I24" s="47" t="s">
        <v>10</v>
      </c>
      <c r="J24" s="47" t="s">
        <v>97</v>
      </c>
      <c r="K24" s="79"/>
      <c r="L24" s="79"/>
      <c r="M24" s="72"/>
      <c r="N24" s="72"/>
      <c r="O24" s="72"/>
    </row>
    <row r="25" spans="1:15">
      <c r="A25" s="2">
        <v>1</v>
      </c>
      <c r="B25" s="29" t="s">
        <v>48</v>
      </c>
      <c r="C25" s="9">
        <f t="shared" ref="C25:C34" si="5">SUM(D25:K25)</f>
        <v>30</v>
      </c>
      <c r="D25" s="16"/>
      <c r="E25" s="16"/>
      <c r="F25" s="16">
        <v>30</v>
      </c>
      <c r="G25" s="9"/>
      <c r="H25" s="9"/>
      <c r="I25" s="13"/>
      <c r="J25" s="13"/>
      <c r="K25" s="16" t="s">
        <v>15</v>
      </c>
      <c r="L25" s="16">
        <v>2</v>
      </c>
      <c r="M25" s="16">
        <v>2</v>
      </c>
      <c r="N25" s="11"/>
      <c r="O25" s="11"/>
    </row>
    <row r="26" spans="1:15">
      <c r="A26" s="2">
        <v>2</v>
      </c>
      <c r="B26" s="29" t="s">
        <v>49</v>
      </c>
      <c r="C26" s="9">
        <f t="shared" si="5"/>
        <v>30</v>
      </c>
      <c r="D26" s="16"/>
      <c r="E26" s="16"/>
      <c r="F26" s="16">
        <v>30</v>
      </c>
      <c r="G26" s="9"/>
      <c r="H26" s="9"/>
      <c r="I26" s="13"/>
      <c r="J26" s="13"/>
      <c r="K26" s="16" t="s">
        <v>15</v>
      </c>
      <c r="L26" s="16">
        <v>2</v>
      </c>
      <c r="M26" s="16">
        <v>2</v>
      </c>
      <c r="N26" s="11"/>
      <c r="O26" s="11"/>
    </row>
    <row r="27" spans="1:15">
      <c r="A27" s="2">
        <v>3</v>
      </c>
      <c r="B27" s="29" t="s">
        <v>50</v>
      </c>
      <c r="C27" s="9">
        <f t="shared" si="5"/>
        <v>30</v>
      </c>
      <c r="D27" s="16"/>
      <c r="E27" s="16"/>
      <c r="F27" s="16">
        <v>30</v>
      </c>
      <c r="G27" s="9"/>
      <c r="H27" s="9"/>
      <c r="I27" s="13"/>
      <c r="J27" s="13"/>
      <c r="K27" s="16" t="s">
        <v>15</v>
      </c>
      <c r="L27" s="16">
        <v>2</v>
      </c>
      <c r="M27" s="16">
        <v>2</v>
      </c>
      <c r="N27" s="11"/>
      <c r="O27" s="11"/>
    </row>
    <row r="28" spans="1:15">
      <c r="A28" s="2">
        <v>4</v>
      </c>
      <c r="B28" s="29" t="s">
        <v>51</v>
      </c>
      <c r="C28" s="9">
        <f t="shared" si="5"/>
        <v>45</v>
      </c>
      <c r="D28" s="16"/>
      <c r="E28" s="16"/>
      <c r="F28" s="16">
        <v>45</v>
      </c>
      <c r="G28" s="9"/>
      <c r="H28" s="9"/>
      <c r="I28" s="13"/>
      <c r="J28" s="13"/>
      <c r="K28" s="16" t="s">
        <v>15</v>
      </c>
      <c r="L28" s="16">
        <v>3</v>
      </c>
      <c r="M28" s="16">
        <v>2</v>
      </c>
      <c r="N28" s="11"/>
      <c r="O28" s="11"/>
    </row>
    <row r="29" spans="1:15">
      <c r="A29" s="2">
        <v>5</v>
      </c>
      <c r="B29" s="29" t="s">
        <v>52</v>
      </c>
      <c r="C29" s="9">
        <f t="shared" si="5"/>
        <v>40</v>
      </c>
      <c r="D29" s="16"/>
      <c r="E29" s="16"/>
      <c r="F29" s="16">
        <v>40</v>
      </c>
      <c r="G29" s="9"/>
      <c r="H29" s="9"/>
      <c r="I29" s="13"/>
      <c r="J29" s="13"/>
      <c r="K29" s="16" t="s">
        <v>15</v>
      </c>
      <c r="L29" s="16">
        <v>3</v>
      </c>
      <c r="M29" s="16">
        <v>2</v>
      </c>
      <c r="N29" s="11"/>
      <c r="O29" s="11"/>
    </row>
    <row r="30" spans="1:15">
      <c r="A30" s="2">
        <v>6</v>
      </c>
      <c r="B30" s="29" t="s">
        <v>53</v>
      </c>
      <c r="C30" s="9">
        <f t="shared" si="5"/>
        <v>25</v>
      </c>
      <c r="D30" s="16">
        <v>15</v>
      </c>
      <c r="E30" s="16">
        <v>10</v>
      </c>
      <c r="F30" s="16"/>
      <c r="G30" s="9"/>
      <c r="H30" s="9"/>
      <c r="I30" s="13"/>
      <c r="J30" s="13"/>
      <c r="K30" s="16" t="s">
        <v>15</v>
      </c>
      <c r="L30" s="16">
        <v>2</v>
      </c>
      <c r="M30" s="16"/>
      <c r="N30" s="11"/>
      <c r="O30" s="11"/>
    </row>
    <row r="31" spans="1:15">
      <c r="A31" s="2">
        <v>7</v>
      </c>
      <c r="B31" s="29" t="s">
        <v>54</v>
      </c>
      <c r="C31" s="9">
        <f t="shared" si="5"/>
        <v>30</v>
      </c>
      <c r="D31" s="16"/>
      <c r="E31" s="16"/>
      <c r="F31" s="16">
        <v>30</v>
      </c>
      <c r="G31" s="17"/>
      <c r="H31" s="47"/>
      <c r="I31" s="47"/>
      <c r="J31" s="47"/>
      <c r="K31" s="16" t="s">
        <v>14</v>
      </c>
      <c r="L31" s="16">
        <v>2</v>
      </c>
      <c r="M31" s="16">
        <v>2</v>
      </c>
      <c r="N31" s="11"/>
      <c r="O31" s="11"/>
    </row>
    <row r="32" spans="1:15">
      <c r="A32" s="2">
        <v>8</v>
      </c>
      <c r="B32" s="29" t="s">
        <v>75</v>
      </c>
      <c r="C32" s="9">
        <f>SUM(D32:I32)</f>
        <v>25</v>
      </c>
      <c r="D32" s="16"/>
      <c r="E32" s="16"/>
      <c r="F32" s="16">
        <v>25</v>
      </c>
      <c r="G32" s="9"/>
      <c r="H32" s="9"/>
      <c r="I32" s="13"/>
      <c r="J32" s="13"/>
      <c r="K32" s="16" t="s">
        <v>14</v>
      </c>
      <c r="L32" s="16">
        <v>2</v>
      </c>
      <c r="M32" s="16"/>
      <c r="N32" s="9"/>
      <c r="O32" s="9"/>
    </row>
    <row r="33" spans="1:15">
      <c r="A33" s="2">
        <v>9</v>
      </c>
      <c r="B33" s="28" t="s">
        <v>64</v>
      </c>
      <c r="C33" s="11">
        <f t="shared" ref="C33" si="6">SUM(D33:K33)</f>
        <v>30</v>
      </c>
      <c r="D33" s="12"/>
      <c r="E33" s="12"/>
      <c r="F33" s="12">
        <v>30</v>
      </c>
      <c r="G33" s="45"/>
      <c r="H33" s="14"/>
      <c r="I33" s="45"/>
      <c r="J33" s="45"/>
      <c r="K33" s="12" t="s">
        <v>19</v>
      </c>
      <c r="L33" s="12">
        <v>0</v>
      </c>
      <c r="M33" s="16"/>
      <c r="N33" s="9"/>
      <c r="O33" s="9"/>
    </row>
    <row r="34" spans="1:15">
      <c r="A34" s="2">
        <v>10</v>
      </c>
      <c r="B34" s="31" t="s">
        <v>154</v>
      </c>
      <c r="C34" s="11">
        <f t="shared" si="5"/>
        <v>30</v>
      </c>
      <c r="D34" s="12"/>
      <c r="E34" s="12"/>
      <c r="F34" s="12"/>
      <c r="G34" s="14"/>
      <c r="H34" s="14">
        <v>30</v>
      </c>
      <c r="I34" s="47"/>
      <c r="J34" s="47"/>
      <c r="K34" s="12" t="s">
        <v>14</v>
      </c>
      <c r="L34" s="12">
        <v>2</v>
      </c>
      <c r="M34" s="16"/>
      <c r="N34" s="11">
        <v>2</v>
      </c>
      <c r="O34" s="11"/>
    </row>
    <row r="35" spans="1:15" s="53" customFormat="1">
      <c r="A35" s="2"/>
      <c r="B35" s="37" t="s">
        <v>124</v>
      </c>
      <c r="C35" s="13">
        <f t="shared" ref="C35:J35" si="7">SUM(C25:C34)</f>
        <v>315</v>
      </c>
      <c r="D35" s="13">
        <f t="shared" si="7"/>
        <v>15</v>
      </c>
      <c r="E35" s="13">
        <f t="shared" si="7"/>
        <v>10</v>
      </c>
      <c r="F35" s="13">
        <f t="shared" si="7"/>
        <v>260</v>
      </c>
      <c r="G35" s="13">
        <f t="shared" si="7"/>
        <v>0</v>
      </c>
      <c r="H35" s="13">
        <f t="shared" si="7"/>
        <v>30</v>
      </c>
      <c r="I35" s="13">
        <f t="shared" si="7"/>
        <v>0</v>
      </c>
      <c r="J35" s="13">
        <f t="shared" si="7"/>
        <v>0</v>
      </c>
      <c r="K35" s="13"/>
      <c r="L35" s="13">
        <f>SUM(L25:L34)</f>
        <v>20</v>
      </c>
      <c r="M35" s="52">
        <f>SUM(M25:M34)</f>
        <v>12</v>
      </c>
      <c r="N35" s="52">
        <f>SUM(N25:N34)</f>
        <v>2</v>
      </c>
      <c r="O35" s="13"/>
    </row>
    <row r="36" spans="1:15">
      <c r="A36" s="2"/>
      <c r="B36" s="10" t="s">
        <v>20</v>
      </c>
      <c r="C36" s="15"/>
      <c r="D36" s="15"/>
      <c r="E36" s="15"/>
      <c r="F36" s="15"/>
      <c r="G36" s="15"/>
      <c r="H36" s="15"/>
      <c r="I36" s="13"/>
      <c r="J36" s="13"/>
      <c r="K36" s="15"/>
      <c r="L36" s="15"/>
      <c r="M36" s="11"/>
      <c r="N36" s="11"/>
      <c r="O36" s="11"/>
    </row>
    <row r="37" spans="1:15" ht="15" customHeight="1">
      <c r="A37" s="76" t="s">
        <v>1</v>
      </c>
      <c r="B37" s="75" t="s">
        <v>110</v>
      </c>
      <c r="C37" s="79" t="s">
        <v>2</v>
      </c>
      <c r="D37" s="79"/>
      <c r="E37" s="79"/>
      <c r="F37" s="79"/>
      <c r="G37" s="79"/>
      <c r="H37" s="79"/>
      <c r="I37" s="79"/>
      <c r="J37" s="45"/>
      <c r="K37" s="79" t="s">
        <v>160</v>
      </c>
      <c r="L37" s="79" t="s">
        <v>3</v>
      </c>
      <c r="M37" s="72" t="s">
        <v>11</v>
      </c>
      <c r="N37" s="72" t="s">
        <v>12</v>
      </c>
      <c r="O37" s="72" t="s">
        <v>13</v>
      </c>
    </row>
    <row r="38" spans="1:15" ht="18" customHeight="1">
      <c r="A38" s="76"/>
      <c r="B38" s="75"/>
      <c r="C38" s="45" t="s">
        <v>4</v>
      </c>
      <c r="D38" s="45" t="s">
        <v>5</v>
      </c>
      <c r="E38" s="45" t="s">
        <v>6</v>
      </c>
      <c r="F38" s="45" t="s">
        <v>7</v>
      </c>
      <c r="G38" s="45" t="s">
        <v>8</v>
      </c>
      <c r="H38" s="45" t="s">
        <v>9</v>
      </c>
      <c r="I38" s="47" t="s">
        <v>10</v>
      </c>
      <c r="J38" s="47" t="s">
        <v>97</v>
      </c>
      <c r="K38" s="79"/>
      <c r="L38" s="79"/>
      <c r="M38" s="72"/>
      <c r="N38" s="72"/>
      <c r="O38" s="72"/>
    </row>
    <row r="39" spans="1:15">
      <c r="A39" s="2">
        <v>11</v>
      </c>
      <c r="B39" s="32" t="s">
        <v>105</v>
      </c>
      <c r="C39" s="9">
        <f t="shared" ref="C39:C43" si="8">SUM(D39:K39)</f>
        <v>60</v>
      </c>
      <c r="D39" s="16">
        <v>30</v>
      </c>
      <c r="F39" s="16">
        <v>30</v>
      </c>
      <c r="G39" s="9"/>
      <c r="H39" s="9"/>
      <c r="I39" s="13"/>
      <c r="J39" s="13"/>
      <c r="K39" s="16" t="s">
        <v>15</v>
      </c>
      <c r="L39" s="16">
        <v>4</v>
      </c>
      <c r="M39" s="11"/>
      <c r="N39" s="16">
        <v>4</v>
      </c>
      <c r="O39" s="11"/>
    </row>
    <row r="40" spans="1:15">
      <c r="A40" s="2">
        <v>12</v>
      </c>
      <c r="B40" s="32" t="s">
        <v>55</v>
      </c>
      <c r="C40" s="9">
        <f t="shared" si="8"/>
        <v>15</v>
      </c>
      <c r="D40" s="16"/>
      <c r="E40" s="16">
        <v>15</v>
      </c>
      <c r="F40" s="16"/>
      <c r="G40" s="9"/>
      <c r="H40" s="9"/>
      <c r="I40" s="13"/>
      <c r="J40" s="13"/>
      <c r="K40" s="16" t="s">
        <v>14</v>
      </c>
      <c r="L40" s="16">
        <v>1</v>
      </c>
      <c r="M40" s="11"/>
      <c r="N40" s="16">
        <v>1</v>
      </c>
      <c r="O40" s="11"/>
    </row>
    <row r="41" spans="1:15">
      <c r="A41" s="2">
        <v>13</v>
      </c>
      <c r="B41" s="32" t="s">
        <v>56</v>
      </c>
      <c r="C41" s="9">
        <f t="shared" si="8"/>
        <v>25</v>
      </c>
      <c r="D41" s="16">
        <v>15</v>
      </c>
      <c r="E41" s="16"/>
      <c r="F41" s="16">
        <v>10</v>
      </c>
      <c r="G41" s="9"/>
      <c r="H41" s="9"/>
      <c r="I41" s="13"/>
      <c r="J41" s="13"/>
      <c r="K41" s="16" t="s">
        <v>15</v>
      </c>
      <c r="L41" s="16">
        <v>2</v>
      </c>
      <c r="M41" s="11">
        <v>1</v>
      </c>
      <c r="N41" s="16">
        <v>2</v>
      </c>
      <c r="O41" s="11"/>
    </row>
    <row r="42" spans="1:15">
      <c r="A42" s="2">
        <v>14</v>
      </c>
      <c r="B42" s="32" t="s">
        <v>126</v>
      </c>
      <c r="C42" s="9">
        <f t="shared" si="8"/>
        <v>15</v>
      </c>
      <c r="D42" s="16"/>
      <c r="E42" s="16"/>
      <c r="F42" s="16">
        <v>15</v>
      </c>
      <c r="G42" s="9"/>
      <c r="H42" s="9"/>
      <c r="I42" s="13"/>
      <c r="J42" s="13"/>
      <c r="K42" s="16" t="s">
        <v>14</v>
      </c>
      <c r="L42" s="16">
        <v>1</v>
      </c>
      <c r="M42" s="9">
        <v>1</v>
      </c>
      <c r="N42" s="16">
        <v>1</v>
      </c>
      <c r="O42" s="9"/>
    </row>
    <row r="43" spans="1:15">
      <c r="A43" s="2">
        <v>15</v>
      </c>
      <c r="B43" s="32" t="s">
        <v>106</v>
      </c>
      <c r="C43" s="9">
        <f t="shared" si="8"/>
        <v>30</v>
      </c>
      <c r="D43" s="16"/>
      <c r="E43" s="16"/>
      <c r="F43" s="16">
        <v>30</v>
      </c>
      <c r="G43" s="9"/>
      <c r="H43" s="9"/>
      <c r="I43" s="13"/>
      <c r="J43" s="13"/>
      <c r="K43" s="16" t="s">
        <v>14</v>
      </c>
      <c r="L43" s="16">
        <v>2</v>
      </c>
      <c r="M43" s="9">
        <v>2</v>
      </c>
      <c r="N43" s="16">
        <v>2</v>
      </c>
      <c r="O43" s="9"/>
    </row>
    <row r="44" spans="1:15">
      <c r="A44" s="3"/>
      <c r="B44" s="38" t="s">
        <v>124</v>
      </c>
      <c r="C44" s="15">
        <f>SUM(C39:C43)</f>
        <v>145</v>
      </c>
      <c r="D44" s="15">
        <f t="shared" ref="D44:J44" si="9">SUM(D39:D43)</f>
        <v>45</v>
      </c>
      <c r="E44" s="15">
        <f t="shared" si="9"/>
        <v>15</v>
      </c>
      <c r="F44" s="15">
        <f t="shared" si="9"/>
        <v>85</v>
      </c>
      <c r="G44" s="15">
        <f t="shared" si="9"/>
        <v>0</v>
      </c>
      <c r="H44" s="15">
        <f t="shared" si="9"/>
        <v>0</v>
      </c>
      <c r="I44" s="15">
        <f t="shared" si="9"/>
        <v>0</v>
      </c>
      <c r="J44" s="15">
        <f t="shared" si="9"/>
        <v>0</v>
      </c>
      <c r="K44" s="15"/>
      <c r="L44" s="15">
        <f>SUM(L39:L43)</f>
        <v>10</v>
      </c>
      <c r="M44" s="50">
        <f>SUM(M39:M43)</f>
        <v>4</v>
      </c>
      <c r="N44" s="50">
        <f>SUM(N39:N43)</f>
        <v>10</v>
      </c>
      <c r="O44" s="9"/>
    </row>
    <row r="45" spans="1:15" ht="15" customHeight="1">
      <c r="A45" s="76" t="s">
        <v>1</v>
      </c>
      <c r="B45" s="81" t="s">
        <v>111</v>
      </c>
      <c r="C45" s="79" t="s">
        <v>2</v>
      </c>
      <c r="D45" s="79"/>
      <c r="E45" s="79"/>
      <c r="F45" s="79"/>
      <c r="G45" s="79"/>
      <c r="H45" s="79"/>
      <c r="I45" s="79"/>
      <c r="J45" s="45"/>
      <c r="K45" s="79" t="s">
        <v>160</v>
      </c>
      <c r="L45" s="79" t="s">
        <v>3</v>
      </c>
      <c r="M45" s="72" t="s">
        <v>11</v>
      </c>
      <c r="N45" s="72" t="s">
        <v>12</v>
      </c>
      <c r="O45" s="72" t="s">
        <v>13</v>
      </c>
    </row>
    <row r="46" spans="1:15">
      <c r="A46" s="76"/>
      <c r="B46" s="82"/>
      <c r="C46" s="45" t="s">
        <v>4</v>
      </c>
      <c r="D46" s="45" t="s">
        <v>5</v>
      </c>
      <c r="E46" s="45" t="s">
        <v>6</v>
      </c>
      <c r="F46" s="45" t="s">
        <v>7</v>
      </c>
      <c r="G46" s="45" t="s">
        <v>8</v>
      </c>
      <c r="H46" s="45" t="s">
        <v>9</v>
      </c>
      <c r="I46" s="47" t="s">
        <v>10</v>
      </c>
      <c r="J46" s="47" t="s">
        <v>97</v>
      </c>
      <c r="K46" s="79"/>
      <c r="L46" s="79"/>
      <c r="M46" s="72"/>
      <c r="N46" s="72"/>
      <c r="O46" s="72"/>
    </row>
    <row r="47" spans="1:15">
      <c r="A47" s="2">
        <v>11</v>
      </c>
      <c r="B47" s="28" t="s">
        <v>162</v>
      </c>
      <c r="C47" s="11">
        <f>SUM(D47:J47)</f>
        <v>60</v>
      </c>
      <c r="D47" s="12">
        <v>30</v>
      </c>
      <c r="E47" s="12">
        <v>30</v>
      </c>
      <c r="F47" s="12"/>
      <c r="G47" s="11"/>
      <c r="H47" s="11"/>
      <c r="I47" s="13"/>
      <c r="J47" s="13"/>
      <c r="K47" s="16" t="s">
        <v>14</v>
      </c>
      <c r="L47" s="12">
        <v>4</v>
      </c>
      <c r="M47" s="9"/>
      <c r="N47" s="12">
        <v>4</v>
      </c>
      <c r="O47" s="9"/>
    </row>
    <row r="48" spans="1:15">
      <c r="A48" s="2">
        <v>12</v>
      </c>
      <c r="B48" s="28" t="s">
        <v>147</v>
      </c>
      <c r="C48" s="11">
        <f t="shared" ref="C48" si="10">SUM(D48:J48)</f>
        <v>60</v>
      </c>
      <c r="D48" s="12">
        <v>30</v>
      </c>
      <c r="E48" s="12">
        <v>30</v>
      </c>
      <c r="F48" s="12"/>
      <c r="G48" s="11"/>
      <c r="H48" s="11"/>
      <c r="I48" s="13"/>
      <c r="J48" s="13"/>
      <c r="K48" s="16" t="s">
        <v>14</v>
      </c>
      <c r="L48" s="12">
        <v>4</v>
      </c>
      <c r="M48" s="9"/>
      <c r="N48" s="12">
        <v>4</v>
      </c>
      <c r="O48" s="9"/>
    </row>
    <row r="49" spans="1:15">
      <c r="A49" s="2">
        <v>14</v>
      </c>
      <c r="B49" s="32" t="s">
        <v>146</v>
      </c>
      <c r="C49" s="11">
        <f>SUM(D49:J49)</f>
        <v>25</v>
      </c>
      <c r="D49" s="12">
        <v>10</v>
      </c>
      <c r="E49" s="12"/>
      <c r="F49" s="12"/>
      <c r="G49" s="11"/>
      <c r="H49" s="11">
        <v>15</v>
      </c>
      <c r="I49" s="13"/>
      <c r="J49" s="13"/>
      <c r="K49" s="12" t="s">
        <v>14</v>
      </c>
      <c r="L49" s="12">
        <v>2</v>
      </c>
      <c r="M49" s="9">
        <v>1</v>
      </c>
      <c r="N49" s="16">
        <v>1</v>
      </c>
      <c r="O49" s="9"/>
    </row>
    <row r="50" spans="1:15" s="51" customFormat="1">
      <c r="A50" s="13"/>
      <c r="B50" s="36" t="s">
        <v>124</v>
      </c>
      <c r="C50" s="15">
        <f>SUM(C47:C49)</f>
        <v>145</v>
      </c>
      <c r="D50" s="15">
        <f t="shared" ref="D50:J50" si="11">SUM(D47:D49)</f>
        <v>70</v>
      </c>
      <c r="E50" s="15">
        <f t="shared" si="11"/>
        <v>60</v>
      </c>
      <c r="F50" s="15">
        <f t="shared" si="11"/>
        <v>0</v>
      </c>
      <c r="G50" s="15">
        <f t="shared" si="11"/>
        <v>0</v>
      </c>
      <c r="H50" s="15">
        <f t="shared" si="11"/>
        <v>15</v>
      </c>
      <c r="I50" s="15">
        <f t="shared" si="11"/>
        <v>0</v>
      </c>
      <c r="J50" s="15">
        <f t="shared" si="11"/>
        <v>0</v>
      </c>
      <c r="K50" s="15"/>
      <c r="L50" s="15">
        <f>SUM(L47:L49)</f>
        <v>10</v>
      </c>
      <c r="M50" s="9"/>
      <c r="N50" s="9"/>
      <c r="O50" s="9"/>
    </row>
    <row r="51" spans="1:15">
      <c r="A51" s="80" t="s">
        <v>18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9"/>
      <c r="N51" s="9"/>
      <c r="O51" s="9"/>
    </row>
    <row r="52" spans="1:15" ht="15" customHeight="1">
      <c r="A52" s="76" t="s">
        <v>1</v>
      </c>
      <c r="B52" s="77" t="s">
        <v>159</v>
      </c>
      <c r="C52" s="79" t="s">
        <v>2</v>
      </c>
      <c r="D52" s="79"/>
      <c r="E52" s="79"/>
      <c r="F52" s="79"/>
      <c r="G52" s="79"/>
      <c r="H52" s="79"/>
      <c r="I52" s="79"/>
      <c r="J52" s="45"/>
      <c r="K52" s="79" t="s">
        <v>160</v>
      </c>
      <c r="L52" s="79" t="s">
        <v>3</v>
      </c>
      <c r="M52" s="72" t="s">
        <v>11</v>
      </c>
      <c r="N52" s="72" t="s">
        <v>12</v>
      </c>
      <c r="O52" s="72" t="s">
        <v>13</v>
      </c>
    </row>
    <row r="53" spans="1:15">
      <c r="A53" s="76"/>
      <c r="B53" s="78"/>
      <c r="C53" s="45" t="s">
        <v>4</v>
      </c>
      <c r="D53" s="45" t="s">
        <v>5</v>
      </c>
      <c r="E53" s="45" t="s">
        <v>6</v>
      </c>
      <c r="F53" s="45" t="s">
        <v>7</v>
      </c>
      <c r="G53" s="45" t="s">
        <v>8</v>
      </c>
      <c r="H53" s="45" t="s">
        <v>9</v>
      </c>
      <c r="I53" s="47" t="s">
        <v>10</v>
      </c>
      <c r="J53" s="47" t="s">
        <v>97</v>
      </c>
      <c r="K53" s="79"/>
      <c r="L53" s="79"/>
      <c r="M53" s="72"/>
      <c r="N53" s="72"/>
      <c r="O53" s="72"/>
    </row>
    <row r="54" spans="1:15">
      <c r="A54" s="2">
        <v>1</v>
      </c>
      <c r="B54" s="29" t="s">
        <v>57</v>
      </c>
      <c r="C54" s="11">
        <f t="shared" ref="C54:C62" si="12">SUM(D54:K54)</f>
        <v>30</v>
      </c>
      <c r="D54" s="12"/>
      <c r="E54" s="12"/>
      <c r="F54" s="12">
        <v>30</v>
      </c>
      <c r="G54" s="11"/>
      <c r="H54" s="11"/>
      <c r="I54" s="15"/>
      <c r="J54" s="15"/>
      <c r="K54" s="12" t="s">
        <v>14</v>
      </c>
      <c r="L54" s="12">
        <v>2</v>
      </c>
      <c r="M54" s="16">
        <v>2</v>
      </c>
      <c r="N54" s="9"/>
      <c r="O54" s="9"/>
    </row>
    <row r="55" spans="1:15">
      <c r="A55" s="2">
        <v>2</v>
      </c>
      <c r="B55" s="29" t="s">
        <v>58</v>
      </c>
      <c r="C55" s="11">
        <f t="shared" si="12"/>
        <v>30</v>
      </c>
      <c r="D55" s="12"/>
      <c r="E55" s="12"/>
      <c r="F55" s="12">
        <v>30</v>
      </c>
      <c r="G55" s="11"/>
      <c r="H55" s="11"/>
      <c r="I55" s="15"/>
      <c r="J55" s="15"/>
      <c r="K55" s="12" t="s">
        <v>14</v>
      </c>
      <c r="L55" s="12">
        <v>2</v>
      </c>
      <c r="M55" s="16">
        <v>2</v>
      </c>
      <c r="N55" s="9"/>
      <c r="O55" s="9"/>
    </row>
    <row r="56" spans="1:15">
      <c r="A56" s="2">
        <v>3</v>
      </c>
      <c r="B56" s="29" t="s">
        <v>59</v>
      </c>
      <c r="C56" s="11">
        <f t="shared" si="12"/>
        <v>30</v>
      </c>
      <c r="D56" s="12"/>
      <c r="E56" s="12"/>
      <c r="F56" s="12">
        <v>30</v>
      </c>
      <c r="G56" s="11"/>
      <c r="H56" s="11"/>
      <c r="I56" s="15"/>
      <c r="J56" s="15"/>
      <c r="K56" s="12" t="s">
        <v>14</v>
      </c>
      <c r="L56" s="12">
        <v>2</v>
      </c>
      <c r="M56" s="16">
        <v>2</v>
      </c>
      <c r="N56" s="9"/>
      <c r="O56" s="9"/>
    </row>
    <row r="57" spans="1:15">
      <c r="A57" s="2">
        <v>4</v>
      </c>
      <c r="B57" s="29" t="s">
        <v>60</v>
      </c>
      <c r="C57" s="11">
        <f t="shared" si="12"/>
        <v>30</v>
      </c>
      <c r="D57" s="12"/>
      <c r="E57" s="12"/>
      <c r="F57" s="12">
        <v>30</v>
      </c>
      <c r="G57" s="11"/>
      <c r="H57" s="11"/>
      <c r="I57" s="15"/>
      <c r="J57" s="15"/>
      <c r="K57" s="12" t="s">
        <v>14</v>
      </c>
      <c r="L57" s="12">
        <v>2</v>
      </c>
      <c r="M57" s="16">
        <v>2</v>
      </c>
      <c r="N57" s="9"/>
      <c r="O57" s="9"/>
    </row>
    <row r="58" spans="1:15">
      <c r="A58" s="2">
        <v>5</v>
      </c>
      <c r="B58" s="29" t="s">
        <v>61</v>
      </c>
      <c r="C58" s="11">
        <f t="shared" si="12"/>
        <v>30</v>
      </c>
      <c r="D58" s="12">
        <v>15</v>
      </c>
      <c r="E58" s="12">
        <v>15</v>
      </c>
      <c r="F58" s="12"/>
      <c r="G58" s="11"/>
      <c r="H58" s="11"/>
      <c r="I58" s="15"/>
      <c r="J58" s="15"/>
      <c r="K58" s="12" t="s">
        <v>14</v>
      </c>
      <c r="L58" s="12">
        <v>2</v>
      </c>
      <c r="M58" s="16"/>
      <c r="N58" s="9"/>
      <c r="O58" s="9"/>
    </row>
    <row r="59" spans="1:15">
      <c r="A59" s="2">
        <v>6</v>
      </c>
      <c r="B59" s="29" t="s">
        <v>62</v>
      </c>
      <c r="C59" s="11">
        <f t="shared" si="12"/>
        <v>25</v>
      </c>
      <c r="D59" s="12">
        <v>15</v>
      </c>
      <c r="E59" s="12">
        <v>10</v>
      </c>
      <c r="F59" s="12"/>
      <c r="G59" s="11"/>
      <c r="H59" s="11"/>
      <c r="I59" s="15"/>
      <c r="J59" s="15"/>
      <c r="K59" s="12" t="s">
        <v>14</v>
      </c>
      <c r="L59" s="12">
        <v>2</v>
      </c>
      <c r="M59" s="16"/>
      <c r="N59" s="9"/>
      <c r="O59" s="9"/>
    </row>
    <row r="60" spans="1:15">
      <c r="A60" s="2">
        <v>7</v>
      </c>
      <c r="B60" s="28" t="s">
        <v>63</v>
      </c>
      <c r="C60" s="11">
        <f t="shared" si="12"/>
        <v>30</v>
      </c>
      <c r="D60" s="12"/>
      <c r="E60" s="12"/>
      <c r="F60" s="12">
        <v>30</v>
      </c>
      <c r="G60" s="45"/>
      <c r="H60" s="14"/>
      <c r="I60" s="45"/>
      <c r="J60" s="45"/>
      <c r="K60" s="12" t="s">
        <v>15</v>
      </c>
      <c r="L60" s="12">
        <v>2</v>
      </c>
      <c r="M60" s="16">
        <v>2</v>
      </c>
      <c r="N60" s="9"/>
      <c r="O60" s="9"/>
    </row>
    <row r="61" spans="1:15">
      <c r="A61" s="2">
        <v>8</v>
      </c>
      <c r="B61" s="28" t="s">
        <v>64</v>
      </c>
      <c r="C61" s="11">
        <f t="shared" si="12"/>
        <v>30</v>
      </c>
      <c r="D61" s="12"/>
      <c r="E61" s="12"/>
      <c r="F61" s="12">
        <v>30</v>
      </c>
      <c r="G61" s="45"/>
      <c r="H61" s="14"/>
      <c r="I61" s="45"/>
      <c r="J61" s="45"/>
      <c r="K61" s="12" t="s">
        <v>19</v>
      </c>
      <c r="L61" s="12">
        <v>0</v>
      </c>
      <c r="M61" s="16"/>
      <c r="N61" s="9"/>
      <c r="O61" s="9"/>
    </row>
    <row r="62" spans="1:15">
      <c r="A62" s="2">
        <v>9</v>
      </c>
      <c r="B62" s="31" t="s">
        <v>155</v>
      </c>
      <c r="C62" s="9">
        <f t="shared" si="12"/>
        <v>30</v>
      </c>
      <c r="D62" s="16"/>
      <c r="E62" s="16"/>
      <c r="F62" s="16"/>
      <c r="G62" s="47"/>
      <c r="H62" s="17">
        <v>30</v>
      </c>
      <c r="I62" s="47"/>
      <c r="J62" s="47"/>
      <c r="K62" s="16" t="s">
        <v>14</v>
      </c>
      <c r="L62" s="16">
        <v>2</v>
      </c>
      <c r="M62" s="16">
        <v>2</v>
      </c>
      <c r="N62" s="9">
        <v>2</v>
      </c>
      <c r="O62" s="9"/>
    </row>
    <row r="63" spans="1:15">
      <c r="A63" s="2"/>
      <c r="B63" s="39" t="s">
        <v>124</v>
      </c>
      <c r="C63" s="15">
        <f>SUM(C54:C62)</f>
        <v>265</v>
      </c>
      <c r="D63" s="15">
        <f t="shared" ref="D63:J63" si="13">SUM(D54:D62)</f>
        <v>30</v>
      </c>
      <c r="E63" s="15">
        <f t="shared" si="13"/>
        <v>25</v>
      </c>
      <c r="F63" s="15">
        <f t="shared" si="13"/>
        <v>180</v>
      </c>
      <c r="G63" s="15">
        <f t="shared" si="13"/>
        <v>0</v>
      </c>
      <c r="H63" s="15">
        <f t="shared" si="13"/>
        <v>30</v>
      </c>
      <c r="I63" s="15">
        <f t="shared" si="13"/>
        <v>0</v>
      </c>
      <c r="J63" s="15">
        <f t="shared" si="13"/>
        <v>0</v>
      </c>
      <c r="K63" s="15"/>
      <c r="L63" s="15">
        <f>SUM(L54:L62)</f>
        <v>16</v>
      </c>
      <c r="M63" s="9"/>
      <c r="N63" s="9"/>
      <c r="O63" s="9"/>
    </row>
    <row r="64" spans="1:15">
      <c r="A64" s="2"/>
      <c r="B64" s="10" t="s">
        <v>20</v>
      </c>
      <c r="C64" s="15"/>
      <c r="D64" s="15"/>
      <c r="E64" s="15"/>
      <c r="F64" s="15"/>
      <c r="G64" s="15"/>
      <c r="H64" s="15"/>
      <c r="I64" s="13"/>
      <c r="J64" s="13"/>
      <c r="K64" s="15"/>
      <c r="L64" s="15"/>
      <c r="M64" s="9"/>
      <c r="N64" s="9"/>
      <c r="O64" s="9"/>
    </row>
    <row r="65" spans="1:15" ht="15" customHeight="1">
      <c r="A65" s="76" t="s">
        <v>1</v>
      </c>
      <c r="B65" s="75" t="s">
        <v>110</v>
      </c>
      <c r="C65" s="79" t="s">
        <v>2</v>
      </c>
      <c r="D65" s="79"/>
      <c r="E65" s="79"/>
      <c r="F65" s="79"/>
      <c r="G65" s="79"/>
      <c r="H65" s="79"/>
      <c r="I65" s="79"/>
      <c r="J65" s="45"/>
      <c r="K65" s="79" t="s">
        <v>160</v>
      </c>
      <c r="L65" s="79" t="s">
        <v>3</v>
      </c>
      <c r="M65" s="72" t="s">
        <v>11</v>
      </c>
      <c r="N65" s="72" t="s">
        <v>12</v>
      </c>
      <c r="O65" s="72" t="s">
        <v>13</v>
      </c>
    </row>
    <row r="66" spans="1:15">
      <c r="A66" s="76"/>
      <c r="B66" s="75"/>
      <c r="C66" s="45" t="s">
        <v>4</v>
      </c>
      <c r="D66" s="45" t="s">
        <v>5</v>
      </c>
      <c r="E66" s="45" t="s">
        <v>6</v>
      </c>
      <c r="F66" s="45" t="s">
        <v>7</v>
      </c>
      <c r="G66" s="45" t="s">
        <v>8</v>
      </c>
      <c r="H66" s="45" t="s">
        <v>9</v>
      </c>
      <c r="I66" s="47" t="s">
        <v>10</v>
      </c>
      <c r="J66" s="47" t="s">
        <v>97</v>
      </c>
      <c r="K66" s="79"/>
      <c r="L66" s="79"/>
      <c r="M66" s="72"/>
      <c r="N66" s="72"/>
      <c r="O66" s="72"/>
    </row>
    <row r="67" spans="1:15">
      <c r="A67" s="2">
        <v>10</v>
      </c>
      <c r="B67" s="32" t="s">
        <v>65</v>
      </c>
      <c r="C67" s="9">
        <f>SUM(D67:K67)</f>
        <v>30</v>
      </c>
      <c r="D67" s="16"/>
      <c r="E67" s="16">
        <v>30</v>
      </c>
      <c r="F67" s="16"/>
      <c r="G67" s="47"/>
      <c r="H67" s="17"/>
      <c r="I67" s="47"/>
      <c r="J67" s="47"/>
      <c r="K67" s="16" t="s">
        <v>15</v>
      </c>
      <c r="L67" s="16">
        <v>2</v>
      </c>
      <c r="M67" s="16"/>
      <c r="N67" s="16">
        <v>2</v>
      </c>
      <c r="O67" s="9"/>
    </row>
    <row r="68" spans="1:15">
      <c r="A68" s="2">
        <v>11</v>
      </c>
      <c r="B68" s="32" t="s">
        <v>66</v>
      </c>
      <c r="C68" s="9">
        <f>SUM(D68:K68)</f>
        <v>125</v>
      </c>
      <c r="D68" s="16"/>
      <c r="E68" s="16"/>
      <c r="F68" s="16"/>
      <c r="G68" s="47"/>
      <c r="H68" s="17"/>
      <c r="I68" s="17">
        <v>125</v>
      </c>
      <c r="J68" s="47"/>
      <c r="K68" s="16" t="s">
        <v>14</v>
      </c>
      <c r="L68" s="16">
        <v>5</v>
      </c>
      <c r="M68" s="16">
        <v>5</v>
      </c>
      <c r="N68" s="16">
        <v>5</v>
      </c>
      <c r="O68" s="9">
        <v>5</v>
      </c>
    </row>
    <row r="69" spans="1:15">
      <c r="A69" s="2">
        <v>12</v>
      </c>
      <c r="B69" s="32" t="s">
        <v>67</v>
      </c>
      <c r="C69" s="9">
        <f>SUM(D69:K69)</f>
        <v>180</v>
      </c>
      <c r="D69" s="16"/>
      <c r="E69" s="16"/>
      <c r="F69" s="16"/>
      <c r="G69" s="47"/>
      <c r="H69" s="17"/>
      <c r="I69" s="17">
        <v>180</v>
      </c>
      <c r="J69" s="47"/>
      <c r="K69" s="16" t="s">
        <v>14</v>
      </c>
      <c r="L69" s="16">
        <v>7</v>
      </c>
      <c r="M69" s="16">
        <v>7</v>
      </c>
      <c r="N69" s="16">
        <v>7</v>
      </c>
      <c r="O69" s="9">
        <v>7</v>
      </c>
    </row>
    <row r="70" spans="1:15">
      <c r="A70" s="3"/>
      <c r="B70" s="38" t="s">
        <v>124</v>
      </c>
      <c r="C70" s="15">
        <f>SUM(C67:C69)</f>
        <v>335</v>
      </c>
      <c r="D70" s="15">
        <f t="shared" ref="D70:J70" si="14">SUM(D67:D69)</f>
        <v>0</v>
      </c>
      <c r="E70" s="15">
        <f t="shared" si="14"/>
        <v>30</v>
      </c>
      <c r="F70" s="15">
        <f t="shared" si="14"/>
        <v>0</v>
      </c>
      <c r="G70" s="15">
        <f t="shared" si="14"/>
        <v>0</v>
      </c>
      <c r="H70" s="15">
        <f t="shared" si="14"/>
        <v>0</v>
      </c>
      <c r="I70" s="15">
        <f t="shared" si="14"/>
        <v>305</v>
      </c>
      <c r="J70" s="15">
        <f t="shared" si="14"/>
        <v>0</v>
      </c>
      <c r="K70" s="15"/>
      <c r="L70" s="15">
        <f>SUM(L67:L69)</f>
        <v>14</v>
      </c>
      <c r="M70" s="9"/>
      <c r="N70" s="9"/>
      <c r="O70" s="9"/>
    </row>
    <row r="71" spans="1:15" ht="15" customHeight="1">
      <c r="A71" s="76" t="s">
        <v>1</v>
      </c>
      <c r="B71" s="83" t="s">
        <v>111</v>
      </c>
      <c r="C71" s="79" t="s">
        <v>2</v>
      </c>
      <c r="D71" s="79"/>
      <c r="E71" s="79"/>
      <c r="F71" s="79"/>
      <c r="G71" s="79"/>
      <c r="H71" s="79"/>
      <c r="I71" s="79"/>
      <c r="J71" s="45"/>
      <c r="K71" s="79" t="s">
        <v>160</v>
      </c>
      <c r="L71" s="79" t="s">
        <v>3</v>
      </c>
      <c r="M71" s="72" t="s">
        <v>11</v>
      </c>
      <c r="N71" s="72" t="s">
        <v>12</v>
      </c>
      <c r="O71" s="72" t="s">
        <v>13</v>
      </c>
    </row>
    <row r="72" spans="1:15">
      <c r="A72" s="76"/>
      <c r="B72" s="83"/>
      <c r="C72" s="45" t="s">
        <v>4</v>
      </c>
      <c r="D72" s="45" t="s">
        <v>5</v>
      </c>
      <c r="E72" s="45" t="s">
        <v>6</v>
      </c>
      <c r="F72" s="45" t="s">
        <v>7</v>
      </c>
      <c r="G72" s="45" t="s">
        <v>8</v>
      </c>
      <c r="H72" s="45" t="s">
        <v>9</v>
      </c>
      <c r="I72" s="47" t="s">
        <v>10</v>
      </c>
      <c r="J72" s="47" t="s">
        <v>97</v>
      </c>
      <c r="K72" s="79"/>
      <c r="L72" s="79"/>
      <c r="M72" s="72"/>
      <c r="N72" s="72"/>
      <c r="O72" s="72"/>
    </row>
    <row r="73" spans="1:15">
      <c r="A73" s="2">
        <v>11</v>
      </c>
      <c r="B73" s="28" t="s">
        <v>163</v>
      </c>
      <c r="C73" s="11">
        <f>SUM(D73:J73)</f>
        <v>30</v>
      </c>
      <c r="D73" s="12">
        <v>15</v>
      </c>
      <c r="E73" s="12">
        <v>15</v>
      </c>
      <c r="F73" s="12"/>
      <c r="G73" s="11"/>
      <c r="H73" s="11"/>
      <c r="I73" s="13"/>
      <c r="J73" s="13"/>
      <c r="K73" s="16" t="s">
        <v>15</v>
      </c>
      <c r="L73" s="12">
        <v>2</v>
      </c>
      <c r="M73" s="9"/>
      <c r="N73" s="12">
        <v>2</v>
      </c>
      <c r="O73" s="9"/>
    </row>
    <row r="74" spans="1:15">
      <c r="A74" s="2">
        <v>12</v>
      </c>
      <c r="B74" s="28" t="s">
        <v>148</v>
      </c>
      <c r="C74" s="11">
        <f t="shared" ref="C74" si="15">SUM(D74:J74)</f>
        <v>30</v>
      </c>
      <c r="D74" s="12">
        <v>15</v>
      </c>
      <c r="E74" s="12">
        <v>15</v>
      </c>
      <c r="F74" s="12"/>
      <c r="G74" s="11"/>
      <c r="H74" s="11"/>
      <c r="I74" s="13"/>
      <c r="J74" s="13"/>
      <c r="K74" s="16" t="s">
        <v>15</v>
      </c>
      <c r="L74" s="12">
        <v>2</v>
      </c>
      <c r="M74" s="9"/>
      <c r="N74" s="12">
        <v>2</v>
      </c>
      <c r="O74" s="9"/>
    </row>
    <row r="75" spans="1:15">
      <c r="A75" s="2">
        <v>14</v>
      </c>
      <c r="B75" s="32" t="s">
        <v>145</v>
      </c>
      <c r="C75" s="11">
        <f>SUM(D75:J75)</f>
        <v>20</v>
      </c>
      <c r="D75" s="12">
        <v>10</v>
      </c>
      <c r="E75" s="12"/>
      <c r="F75" s="12"/>
      <c r="G75" s="11"/>
      <c r="H75" s="11">
        <v>10</v>
      </c>
      <c r="I75" s="13"/>
      <c r="J75" s="13"/>
      <c r="K75" s="12" t="s">
        <v>15</v>
      </c>
      <c r="L75" s="12">
        <v>1</v>
      </c>
      <c r="M75" s="9">
        <v>1</v>
      </c>
      <c r="N75" s="16">
        <v>1</v>
      </c>
      <c r="O75" s="9"/>
    </row>
    <row r="76" spans="1:15" ht="30">
      <c r="A76" s="44">
        <v>11</v>
      </c>
      <c r="B76" s="32" t="s">
        <v>127</v>
      </c>
      <c r="C76" s="9">
        <f t="shared" ref="C76" si="16">SUM(D76:J76)</f>
        <v>15</v>
      </c>
      <c r="D76" s="16"/>
      <c r="E76" s="16"/>
      <c r="F76" s="16">
        <v>15</v>
      </c>
      <c r="G76" s="9"/>
      <c r="H76" s="9"/>
      <c r="I76" s="13"/>
      <c r="J76" s="13"/>
      <c r="K76" s="16" t="s">
        <v>14</v>
      </c>
      <c r="L76" s="16">
        <v>1</v>
      </c>
      <c r="M76" s="9">
        <v>1</v>
      </c>
      <c r="N76" s="16">
        <v>1</v>
      </c>
      <c r="O76" s="9"/>
    </row>
    <row r="77" spans="1:15">
      <c r="A77" s="2">
        <v>13</v>
      </c>
      <c r="B77" s="28" t="s">
        <v>144</v>
      </c>
      <c r="C77" s="11">
        <f>SUM(D77:J77)</f>
        <v>30</v>
      </c>
      <c r="D77" s="12"/>
      <c r="E77" s="12"/>
      <c r="F77" s="12"/>
      <c r="G77" s="11"/>
      <c r="H77" s="11"/>
      <c r="I77" s="9">
        <v>30</v>
      </c>
      <c r="J77" s="13"/>
      <c r="K77" s="12" t="s">
        <v>14</v>
      </c>
      <c r="L77" s="12">
        <v>1</v>
      </c>
      <c r="M77" s="9">
        <v>1</v>
      </c>
      <c r="N77" s="12">
        <v>1</v>
      </c>
      <c r="O77" s="9">
        <v>1</v>
      </c>
    </row>
    <row r="78" spans="1:15">
      <c r="A78" s="2">
        <v>14</v>
      </c>
      <c r="B78" s="32" t="s">
        <v>150</v>
      </c>
      <c r="C78" s="11">
        <f t="shared" ref="C78" si="17">SUM(D78:J78)</f>
        <v>175</v>
      </c>
      <c r="D78" s="16"/>
      <c r="E78" s="16"/>
      <c r="F78" s="16"/>
      <c r="G78" s="9"/>
      <c r="H78" s="9"/>
      <c r="I78" s="9">
        <v>175</v>
      </c>
      <c r="J78" s="9"/>
      <c r="K78" s="12" t="s">
        <v>14</v>
      </c>
      <c r="L78" s="12">
        <v>7</v>
      </c>
      <c r="M78" s="9">
        <v>7</v>
      </c>
      <c r="N78" s="12">
        <v>7</v>
      </c>
      <c r="O78" s="9">
        <v>7</v>
      </c>
    </row>
    <row r="79" spans="1:15">
      <c r="A79" s="3"/>
      <c r="B79" s="40" t="s">
        <v>124</v>
      </c>
      <c r="C79" s="15">
        <f>SUM(C73:C78)</f>
        <v>300</v>
      </c>
      <c r="D79" s="15">
        <f t="shared" ref="D79:J79" si="18">SUM(D73:D78)</f>
        <v>40</v>
      </c>
      <c r="E79" s="15">
        <f t="shared" si="18"/>
        <v>30</v>
      </c>
      <c r="F79" s="15">
        <f t="shared" si="18"/>
        <v>15</v>
      </c>
      <c r="G79" s="15">
        <f t="shared" si="18"/>
        <v>0</v>
      </c>
      <c r="H79" s="15">
        <f t="shared" si="18"/>
        <v>10</v>
      </c>
      <c r="I79" s="15">
        <f t="shared" si="18"/>
        <v>205</v>
      </c>
      <c r="J79" s="15">
        <f t="shared" si="18"/>
        <v>0</v>
      </c>
      <c r="K79" s="15"/>
      <c r="L79" s="15">
        <f>SUM(L73:L78)</f>
        <v>14</v>
      </c>
      <c r="M79" s="9"/>
      <c r="N79" s="9"/>
      <c r="O79" s="9"/>
    </row>
    <row r="80" spans="1:15">
      <c r="A80" s="84" t="s">
        <v>22</v>
      </c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9"/>
      <c r="N80" s="9"/>
      <c r="O80" s="9"/>
    </row>
    <row r="81" spans="1:15" ht="15" customHeight="1">
      <c r="A81" s="76" t="s">
        <v>1</v>
      </c>
      <c r="B81" s="77" t="s">
        <v>159</v>
      </c>
      <c r="C81" s="85" t="s">
        <v>2</v>
      </c>
      <c r="D81" s="85"/>
      <c r="E81" s="85"/>
      <c r="F81" s="85"/>
      <c r="G81" s="85"/>
      <c r="H81" s="85"/>
      <c r="I81" s="85"/>
      <c r="J81" s="47"/>
      <c r="K81" s="79" t="s">
        <v>160</v>
      </c>
      <c r="L81" s="85" t="s">
        <v>3</v>
      </c>
      <c r="M81" s="72" t="s">
        <v>11</v>
      </c>
      <c r="N81" s="72" t="s">
        <v>12</v>
      </c>
      <c r="O81" s="72" t="s">
        <v>13</v>
      </c>
    </row>
    <row r="82" spans="1:15">
      <c r="A82" s="76"/>
      <c r="B82" s="78"/>
      <c r="C82" s="47" t="s">
        <v>4</v>
      </c>
      <c r="D82" s="47" t="s">
        <v>5</v>
      </c>
      <c r="E82" s="47" t="s">
        <v>6</v>
      </c>
      <c r="F82" s="47" t="s">
        <v>7</v>
      </c>
      <c r="G82" s="47" t="s">
        <v>8</v>
      </c>
      <c r="H82" s="47" t="s">
        <v>9</v>
      </c>
      <c r="I82" s="47" t="s">
        <v>10</v>
      </c>
      <c r="J82" s="47" t="s">
        <v>97</v>
      </c>
      <c r="K82" s="79"/>
      <c r="L82" s="85"/>
      <c r="M82" s="72"/>
      <c r="N82" s="72"/>
      <c r="O82" s="72"/>
    </row>
    <row r="83" spans="1:15">
      <c r="A83" s="2">
        <v>1</v>
      </c>
      <c r="B83" s="29" t="s">
        <v>68</v>
      </c>
      <c r="C83" s="9">
        <f>SUM(D83:I83)</f>
        <v>30</v>
      </c>
      <c r="D83" s="16"/>
      <c r="E83" s="16"/>
      <c r="F83" s="16">
        <v>30</v>
      </c>
      <c r="G83" s="9"/>
      <c r="H83" s="9"/>
      <c r="I83" s="13"/>
      <c r="J83" s="13"/>
      <c r="K83" s="16" t="s">
        <v>15</v>
      </c>
      <c r="L83" s="16">
        <v>2</v>
      </c>
      <c r="M83" s="16">
        <v>2</v>
      </c>
      <c r="N83" s="9"/>
      <c r="O83" s="9"/>
    </row>
    <row r="84" spans="1:15">
      <c r="A84" s="2">
        <v>2</v>
      </c>
      <c r="B84" s="29" t="s">
        <v>69</v>
      </c>
      <c r="C84" s="9">
        <f>SUM(D84:I84)</f>
        <v>30</v>
      </c>
      <c r="D84" s="16"/>
      <c r="E84" s="16"/>
      <c r="F84" s="16">
        <v>30</v>
      </c>
      <c r="G84" s="9"/>
      <c r="H84" s="9"/>
      <c r="I84" s="13"/>
      <c r="J84" s="13"/>
      <c r="K84" s="16" t="s">
        <v>15</v>
      </c>
      <c r="L84" s="16">
        <v>2</v>
      </c>
      <c r="M84" s="16">
        <v>2</v>
      </c>
      <c r="N84" s="9"/>
      <c r="O84" s="9"/>
    </row>
    <row r="85" spans="1:15">
      <c r="A85" s="2">
        <v>3</v>
      </c>
      <c r="B85" s="29" t="s">
        <v>70</v>
      </c>
      <c r="C85" s="9">
        <f t="shared" ref="C85:C92" si="19">SUM(D85:I85)</f>
        <v>30</v>
      </c>
      <c r="D85" s="16"/>
      <c r="E85" s="16"/>
      <c r="F85" s="16">
        <v>30</v>
      </c>
      <c r="G85" s="9"/>
      <c r="H85" s="9"/>
      <c r="I85" s="13"/>
      <c r="J85" s="13"/>
      <c r="K85" s="16" t="s">
        <v>15</v>
      </c>
      <c r="L85" s="16">
        <v>2</v>
      </c>
      <c r="M85" s="16">
        <v>2</v>
      </c>
      <c r="N85" s="9"/>
      <c r="O85" s="9"/>
    </row>
    <row r="86" spans="1:15">
      <c r="A86" s="2">
        <v>4</v>
      </c>
      <c r="B86" s="29" t="s">
        <v>71</v>
      </c>
      <c r="C86" s="9">
        <f t="shared" si="19"/>
        <v>30</v>
      </c>
      <c r="D86" s="16"/>
      <c r="E86" s="16"/>
      <c r="F86" s="16">
        <v>30</v>
      </c>
      <c r="G86" s="9"/>
      <c r="H86" s="9"/>
      <c r="I86" s="13"/>
      <c r="J86" s="13"/>
      <c r="K86" s="16" t="s">
        <v>15</v>
      </c>
      <c r="L86" s="16">
        <v>2</v>
      </c>
      <c r="M86" s="16">
        <v>2</v>
      </c>
      <c r="N86" s="9"/>
      <c r="O86" s="9"/>
    </row>
    <row r="87" spans="1:15">
      <c r="A87" s="2">
        <v>5</v>
      </c>
      <c r="B87" s="29" t="s">
        <v>72</v>
      </c>
      <c r="C87" s="9">
        <f t="shared" si="19"/>
        <v>25</v>
      </c>
      <c r="D87" s="16">
        <v>15</v>
      </c>
      <c r="E87" s="16">
        <v>10</v>
      </c>
      <c r="F87" s="16"/>
      <c r="G87" s="9"/>
      <c r="H87" s="9"/>
      <c r="I87" s="13"/>
      <c r="J87" s="13"/>
      <c r="K87" s="16" t="s">
        <v>15</v>
      </c>
      <c r="L87" s="16">
        <v>2</v>
      </c>
      <c r="M87" s="16"/>
      <c r="N87" s="9"/>
      <c r="O87" s="9"/>
    </row>
    <row r="88" spans="1:15">
      <c r="A88" s="2">
        <v>6</v>
      </c>
      <c r="B88" s="29" t="s">
        <v>73</v>
      </c>
      <c r="C88" s="9">
        <f t="shared" si="19"/>
        <v>30</v>
      </c>
      <c r="D88" s="16">
        <v>15</v>
      </c>
      <c r="E88" s="16">
        <v>15</v>
      </c>
      <c r="F88" s="16"/>
      <c r="G88" s="9"/>
      <c r="H88" s="9"/>
      <c r="I88" s="13"/>
      <c r="J88" s="13"/>
      <c r="K88" s="16" t="s">
        <v>15</v>
      </c>
      <c r="L88" s="16">
        <v>2</v>
      </c>
      <c r="M88" s="16"/>
      <c r="N88" s="9"/>
      <c r="O88" s="9"/>
    </row>
    <row r="89" spans="1:15">
      <c r="A89" s="2">
        <v>7</v>
      </c>
      <c r="B89" s="29" t="s">
        <v>74</v>
      </c>
      <c r="C89" s="9">
        <f t="shared" si="19"/>
        <v>15</v>
      </c>
      <c r="D89" s="16">
        <v>15</v>
      </c>
      <c r="E89" s="16"/>
      <c r="F89" s="16"/>
      <c r="G89" s="9"/>
      <c r="H89" s="9"/>
      <c r="I89" s="13"/>
      <c r="J89" s="13"/>
      <c r="K89" s="16" t="s">
        <v>15</v>
      </c>
      <c r="L89" s="16">
        <v>1</v>
      </c>
      <c r="M89" s="16"/>
      <c r="N89" s="9"/>
      <c r="O89" s="9"/>
    </row>
    <row r="90" spans="1:15">
      <c r="A90" s="2">
        <v>8</v>
      </c>
      <c r="B90" s="32" t="s">
        <v>107</v>
      </c>
      <c r="C90" s="9">
        <f>SUM(D90:I90)</f>
        <v>15</v>
      </c>
      <c r="D90" s="8">
        <v>15</v>
      </c>
      <c r="E90" s="8"/>
      <c r="F90" s="8"/>
      <c r="G90" s="9"/>
      <c r="H90" s="1"/>
      <c r="I90" s="1"/>
      <c r="J90" s="1"/>
      <c r="K90" s="8" t="s">
        <v>14</v>
      </c>
      <c r="L90" s="8">
        <v>1</v>
      </c>
      <c r="M90" s="22"/>
      <c r="N90" s="27"/>
      <c r="O90" s="27"/>
    </row>
    <row r="91" spans="1:15">
      <c r="A91" s="2">
        <v>9</v>
      </c>
      <c r="B91" s="30" t="s">
        <v>103</v>
      </c>
      <c r="C91" s="9">
        <f>SUM(D91:I91)</f>
        <v>15</v>
      </c>
      <c r="D91" s="12"/>
      <c r="E91" s="12"/>
      <c r="F91" s="12">
        <v>15</v>
      </c>
      <c r="G91" s="14"/>
      <c r="H91" s="14"/>
      <c r="I91" s="47"/>
      <c r="J91" s="47"/>
      <c r="K91" s="12" t="s">
        <v>14</v>
      </c>
      <c r="L91" s="12">
        <v>1</v>
      </c>
      <c r="M91" s="16">
        <v>1</v>
      </c>
      <c r="N91" s="11"/>
      <c r="O91" s="11"/>
    </row>
    <row r="92" spans="1:15" s="55" customFormat="1">
      <c r="A92" s="2">
        <v>10</v>
      </c>
      <c r="B92" s="31" t="s">
        <v>156</v>
      </c>
      <c r="C92" s="9">
        <f t="shared" si="19"/>
        <v>30</v>
      </c>
      <c r="D92" s="16"/>
      <c r="E92" s="16"/>
      <c r="F92" s="16"/>
      <c r="G92" s="9"/>
      <c r="H92" s="9">
        <v>30</v>
      </c>
      <c r="I92" s="13"/>
      <c r="J92" s="13"/>
      <c r="K92" s="16" t="s">
        <v>14</v>
      </c>
      <c r="L92" s="16">
        <v>2</v>
      </c>
      <c r="M92" s="16">
        <v>2</v>
      </c>
      <c r="N92" s="9">
        <v>2</v>
      </c>
      <c r="O92" s="9"/>
    </row>
    <row r="93" spans="1:15">
      <c r="A93" s="2"/>
      <c r="B93" s="41" t="s">
        <v>124</v>
      </c>
      <c r="C93" s="13">
        <f>SUM(C83:C92)</f>
        <v>250</v>
      </c>
      <c r="D93" s="13">
        <f t="shared" ref="D93:J93" si="20">SUM(D83:D92)</f>
        <v>60</v>
      </c>
      <c r="E93" s="13">
        <f t="shared" si="20"/>
        <v>25</v>
      </c>
      <c r="F93" s="13">
        <f t="shared" si="20"/>
        <v>135</v>
      </c>
      <c r="G93" s="13">
        <f t="shared" si="20"/>
        <v>0</v>
      </c>
      <c r="H93" s="13">
        <f t="shared" si="20"/>
        <v>30</v>
      </c>
      <c r="I93" s="13">
        <f t="shared" si="20"/>
        <v>0</v>
      </c>
      <c r="J93" s="13">
        <f t="shared" si="20"/>
        <v>0</v>
      </c>
      <c r="K93" s="13"/>
      <c r="L93" s="13">
        <f>SUM(L83:L92)</f>
        <v>17</v>
      </c>
      <c r="M93" s="9"/>
      <c r="N93" s="9"/>
      <c r="O93" s="9"/>
    </row>
    <row r="94" spans="1:15">
      <c r="A94" s="2"/>
      <c r="B94" s="19" t="s">
        <v>20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9"/>
      <c r="N94" s="9"/>
      <c r="O94" s="9"/>
    </row>
    <row r="95" spans="1:15" ht="15" customHeight="1">
      <c r="A95" s="76" t="s">
        <v>1</v>
      </c>
      <c r="B95" s="75" t="s">
        <v>110</v>
      </c>
      <c r="C95" s="85" t="s">
        <v>2</v>
      </c>
      <c r="D95" s="85"/>
      <c r="E95" s="85"/>
      <c r="F95" s="85"/>
      <c r="G95" s="85"/>
      <c r="H95" s="85"/>
      <c r="I95" s="85"/>
      <c r="J95" s="47"/>
      <c r="K95" s="79" t="s">
        <v>160</v>
      </c>
      <c r="L95" s="85" t="s">
        <v>3</v>
      </c>
      <c r="M95" s="72" t="s">
        <v>11</v>
      </c>
      <c r="N95" s="72" t="s">
        <v>12</v>
      </c>
      <c r="O95" s="72" t="s">
        <v>13</v>
      </c>
    </row>
    <row r="96" spans="1:15">
      <c r="A96" s="76"/>
      <c r="B96" s="75"/>
      <c r="C96" s="47" t="s">
        <v>4</v>
      </c>
      <c r="D96" s="47" t="s">
        <v>5</v>
      </c>
      <c r="E96" s="47" t="s">
        <v>6</v>
      </c>
      <c r="F96" s="47" t="s">
        <v>7</v>
      </c>
      <c r="G96" s="47" t="s">
        <v>8</v>
      </c>
      <c r="H96" s="47" t="s">
        <v>9</v>
      </c>
      <c r="I96" s="47" t="s">
        <v>10</v>
      </c>
      <c r="J96" s="47" t="s">
        <v>97</v>
      </c>
      <c r="K96" s="79"/>
      <c r="L96" s="85"/>
      <c r="M96" s="72"/>
      <c r="N96" s="72"/>
      <c r="O96" s="72"/>
    </row>
    <row r="97" spans="1:15">
      <c r="A97" s="2">
        <v>11</v>
      </c>
      <c r="B97" s="29" t="s">
        <v>92</v>
      </c>
      <c r="C97" s="9">
        <f>SUM(D97:I97)</f>
        <v>15</v>
      </c>
      <c r="D97" s="56"/>
      <c r="E97" s="56"/>
      <c r="F97" s="56">
        <v>15</v>
      </c>
      <c r="G97" s="11"/>
      <c r="H97" s="57"/>
      <c r="I97" s="2"/>
      <c r="J97" s="2"/>
      <c r="K97" s="56" t="s">
        <v>14</v>
      </c>
      <c r="L97" s="56">
        <v>1</v>
      </c>
      <c r="M97" s="9">
        <v>1</v>
      </c>
      <c r="N97" s="12">
        <v>1</v>
      </c>
      <c r="O97" s="9"/>
    </row>
    <row r="98" spans="1:15">
      <c r="A98" s="2">
        <v>12</v>
      </c>
      <c r="B98" s="29" t="s">
        <v>114</v>
      </c>
      <c r="C98" s="9">
        <f t="shared" ref="C98" si="21">SUM(D98:I98)</f>
        <v>15</v>
      </c>
      <c r="D98" s="56">
        <v>15</v>
      </c>
      <c r="E98" s="56"/>
      <c r="F98" s="56"/>
      <c r="G98" s="11"/>
      <c r="H98" s="57"/>
      <c r="I98" s="2"/>
      <c r="J98" s="2"/>
      <c r="K98" s="12" t="s">
        <v>15</v>
      </c>
      <c r="L98" s="56">
        <v>1</v>
      </c>
      <c r="M98" s="9"/>
      <c r="N98" s="12">
        <v>1</v>
      </c>
      <c r="O98" s="9"/>
    </row>
    <row r="99" spans="1:15">
      <c r="A99" s="2">
        <v>13</v>
      </c>
      <c r="B99" s="58" t="s">
        <v>129</v>
      </c>
      <c r="C99" s="9">
        <f>SUM(D99:K99)</f>
        <v>15</v>
      </c>
      <c r="D99" s="16"/>
      <c r="E99" s="16"/>
      <c r="F99" s="16">
        <v>15</v>
      </c>
      <c r="G99" s="47"/>
      <c r="H99" s="17"/>
      <c r="I99" s="47"/>
      <c r="J99" s="47"/>
      <c r="K99" s="16" t="s">
        <v>14</v>
      </c>
      <c r="L99" s="16">
        <v>1</v>
      </c>
      <c r="M99" s="16">
        <v>1</v>
      </c>
      <c r="N99" s="16">
        <v>1</v>
      </c>
      <c r="O99" s="9"/>
    </row>
    <row r="100" spans="1:15">
      <c r="A100" s="2">
        <v>14</v>
      </c>
      <c r="B100" s="29" t="s">
        <v>130</v>
      </c>
      <c r="C100" s="9">
        <f t="shared" ref="C100" si="22">SUM(D100:I100)</f>
        <v>15</v>
      </c>
      <c r="D100" s="56"/>
      <c r="E100" s="56"/>
      <c r="F100" s="56">
        <v>15</v>
      </c>
      <c r="G100" s="11"/>
      <c r="H100" s="57"/>
      <c r="I100" s="2"/>
      <c r="J100" s="2"/>
      <c r="K100" s="12" t="s">
        <v>14</v>
      </c>
      <c r="L100" s="56">
        <v>1</v>
      </c>
      <c r="M100" s="9">
        <v>1</v>
      </c>
      <c r="N100" s="12">
        <v>1</v>
      </c>
      <c r="O100" s="9"/>
    </row>
    <row r="101" spans="1:15">
      <c r="A101" s="2">
        <v>15</v>
      </c>
      <c r="B101" s="29" t="s">
        <v>131</v>
      </c>
      <c r="C101" s="9">
        <f t="shared" ref="C101:C103" si="23">SUM(D101:I101)</f>
        <v>15</v>
      </c>
      <c r="D101" s="12"/>
      <c r="E101" s="12"/>
      <c r="F101" s="12">
        <v>15</v>
      </c>
      <c r="G101" s="11"/>
      <c r="H101" s="11"/>
      <c r="I101" s="13"/>
      <c r="J101" s="13"/>
      <c r="K101" s="12" t="s">
        <v>14</v>
      </c>
      <c r="L101" s="12">
        <v>1</v>
      </c>
      <c r="M101" s="12">
        <v>1</v>
      </c>
      <c r="N101" s="12">
        <v>1</v>
      </c>
      <c r="O101" s="9"/>
    </row>
    <row r="102" spans="1:15">
      <c r="A102" s="2">
        <v>16</v>
      </c>
      <c r="B102" s="29" t="s">
        <v>132</v>
      </c>
      <c r="C102" s="9">
        <f t="shared" ref="C102" si="24">SUM(D102:I102)</f>
        <v>15</v>
      </c>
      <c r="D102" s="12"/>
      <c r="E102" s="12"/>
      <c r="F102" s="12">
        <v>15</v>
      </c>
      <c r="G102" s="11"/>
      <c r="H102" s="11"/>
      <c r="I102" s="13"/>
      <c r="J102" s="13"/>
      <c r="K102" s="12" t="s">
        <v>14</v>
      </c>
      <c r="L102" s="12">
        <v>1</v>
      </c>
      <c r="M102" s="12">
        <v>1</v>
      </c>
      <c r="N102" s="12">
        <v>1</v>
      </c>
      <c r="O102" s="9"/>
    </row>
    <row r="103" spans="1:15">
      <c r="A103" s="2">
        <v>17</v>
      </c>
      <c r="B103" s="29" t="s">
        <v>76</v>
      </c>
      <c r="C103" s="9">
        <f t="shared" si="23"/>
        <v>180</v>
      </c>
      <c r="D103" s="12"/>
      <c r="E103" s="12"/>
      <c r="F103" s="12"/>
      <c r="G103" s="11"/>
      <c r="H103" s="11"/>
      <c r="I103" s="13">
        <v>180</v>
      </c>
      <c r="J103" s="13"/>
      <c r="K103" s="12" t="s">
        <v>14</v>
      </c>
      <c r="L103" s="12">
        <v>7</v>
      </c>
      <c r="M103" s="12">
        <v>7</v>
      </c>
      <c r="N103" s="12">
        <v>7</v>
      </c>
      <c r="O103" s="9">
        <v>7</v>
      </c>
    </row>
    <row r="104" spans="1:15">
      <c r="A104" s="3"/>
      <c r="B104" s="42" t="s">
        <v>124</v>
      </c>
      <c r="C104" s="13">
        <f>SUM(C97:C103)</f>
        <v>270</v>
      </c>
      <c r="D104" s="13">
        <f t="shared" ref="D104:J104" si="25">SUM(D97:D103)</f>
        <v>15</v>
      </c>
      <c r="E104" s="13">
        <f t="shared" si="25"/>
        <v>0</v>
      </c>
      <c r="F104" s="13">
        <f t="shared" si="25"/>
        <v>75</v>
      </c>
      <c r="G104" s="13">
        <f t="shared" si="25"/>
        <v>0</v>
      </c>
      <c r="H104" s="13">
        <f t="shared" si="25"/>
        <v>0</v>
      </c>
      <c r="I104" s="13">
        <f t="shared" si="25"/>
        <v>180</v>
      </c>
      <c r="J104" s="13">
        <f t="shared" si="25"/>
        <v>0</v>
      </c>
      <c r="K104" s="13"/>
      <c r="L104" s="13">
        <f>SUM(L97:L103)</f>
        <v>13</v>
      </c>
      <c r="M104" s="9"/>
      <c r="N104" s="9"/>
      <c r="O104" s="9"/>
    </row>
    <row r="105" spans="1:15" ht="15" customHeight="1">
      <c r="A105" s="76" t="s">
        <v>1</v>
      </c>
      <c r="B105" s="83" t="s">
        <v>111</v>
      </c>
      <c r="C105" s="85" t="s">
        <v>2</v>
      </c>
      <c r="D105" s="85"/>
      <c r="E105" s="85"/>
      <c r="F105" s="85"/>
      <c r="G105" s="85"/>
      <c r="H105" s="85"/>
      <c r="I105" s="85"/>
      <c r="J105" s="47"/>
      <c r="K105" s="79" t="s">
        <v>160</v>
      </c>
      <c r="L105" s="85" t="s">
        <v>3</v>
      </c>
      <c r="M105" s="72" t="s">
        <v>11</v>
      </c>
      <c r="N105" s="72" t="s">
        <v>12</v>
      </c>
      <c r="O105" s="72" t="s">
        <v>13</v>
      </c>
    </row>
    <row r="106" spans="1:15">
      <c r="A106" s="76"/>
      <c r="B106" s="83"/>
      <c r="C106" s="47" t="s">
        <v>4</v>
      </c>
      <c r="D106" s="47" t="s">
        <v>5</v>
      </c>
      <c r="E106" s="47" t="s">
        <v>6</v>
      </c>
      <c r="F106" s="47" t="s">
        <v>7</v>
      </c>
      <c r="G106" s="47" t="s">
        <v>8</v>
      </c>
      <c r="H106" s="47" t="s">
        <v>9</v>
      </c>
      <c r="I106" s="47" t="s">
        <v>10</v>
      </c>
      <c r="J106" s="47" t="s">
        <v>97</v>
      </c>
      <c r="K106" s="79"/>
      <c r="L106" s="85"/>
      <c r="M106" s="72"/>
      <c r="N106" s="72"/>
      <c r="O106" s="72"/>
    </row>
    <row r="107" spans="1:15">
      <c r="A107" s="2">
        <v>7</v>
      </c>
      <c r="B107" s="32" t="s">
        <v>95</v>
      </c>
      <c r="C107" s="9">
        <f>SUM(D107:J107)</f>
        <v>30</v>
      </c>
      <c r="D107" s="16"/>
      <c r="E107" s="16"/>
      <c r="F107" s="16"/>
      <c r="G107" s="9"/>
      <c r="H107" s="9">
        <v>30</v>
      </c>
      <c r="I107" s="13"/>
      <c r="J107" s="13"/>
      <c r="K107" s="16" t="s">
        <v>14</v>
      </c>
      <c r="L107" s="16">
        <v>2</v>
      </c>
      <c r="M107" s="9">
        <v>2</v>
      </c>
      <c r="N107" s="16">
        <v>2</v>
      </c>
      <c r="O107" s="9"/>
    </row>
    <row r="108" spans="1:15">
      <c r="A108" s="2">
        <v>9</v>
      </c>
      <c r="B108" s="32" t="s">
        <v>134</v>
      </c>
      <c r="C108" s="9">
        <f>SUM(D108:J108)</f>
        <v>15</v>
      </c>
      <c r="D108" s="16"/>
      <c r="E108" s="16"/>
      <c r="F108" s="16">
        <v>15</v>
      </c>
      <c r="G108" s="9"/>
      <c r="H108" s="9"/>
      <c r="I108" s="13"/>
      <c r="J108" s="13"/>
      <c r="K108" s="16" t="s">
        <v>14</v>
      </c>
      <c r="L108" s="16">
        <v>1</v>
      </c>
      <c r="M108" s="9">
        <v>1</v>
      </c>
      <c r="N108" s="16">
        <v>1</v>
      </c>
      <c r="O108" s="9"/>
    </row>
    <row r="109" spans="1:15">
      <c r="A109" s="2">
        <v>12</v>
      </c>
      <c r="B109" s="28" t="s">
        <v>128</v>
      </c>
      <c r="C109" s="11">
        <f>SUM(D109:J109)</f>
        <v>15</v>
      </c>
      <c r="D109" s="12"/>
      <c r="E109" s="12"/>
      <c r="F109" s="12">
        <v>15</v>
      </c>
      <c r="G109" s="11"/>
      <c r="H109" s="11"/>
      <c r="I109" s="13"/>
      <c r="J109" s="13"/>
      <c r="K109" s="12" t="s">
        <v>14</v>
      </c>
      <c r="L109" s="12">
        <v>1</v>
      </c>
      <c r="M109" s="9">
        <v>1</v>
      </c>
      <c r="N109" s="12">
        <v>1</v>
      </c>
      <c r="O109" s="9"/>
    </row>
    <row r="110" spans="1:15">
      <c r="A110" s="2">
        <v>11</v>
      </c>
      <c r="B110" s="32" t="s">
        <v>133</v>
      </c>
      <c r="C110" s="9">
        <f>SUM(D110:J110)</f>
        <v>15</v>
      </c>
      <c r="D110" s="16"/>
      <c r="E110" s="16"/>
      <c r="F110" s="16">
        <v>15</v>
      </c>
      <c r="G110" s="9"/>
      <c r="H110" s="9"/>
      <c r="I110" s="13"/>
      <c r="J110" s="13"/>
      <c r="K110" s="16" t="s">
        <v>14</v>
      </c>
      <c r="L110" s="16">
        <v>1</v>
      </c>
      <c r="M110" s="9">
        <v>1</v>
      </c>
      <c r="N110" s="16">
        <v>1</v>
      </c>
      <c r="O110" s="9"/>
    </row>
    <row r="111" spans="1:15">
      <c r="A111" s="2">
        <v>12</v>
      </c>
      <c r="B111" s="32" t="s">
        <v>149</v>
      </c>
      <c r="C111" s="9">
        <f t="shared" ref="C111:C112" si="26">SUM(D111:J111)</f>
        <v>15</v>
      </c>
      <c r="D111" s="16"/>
      <c r="E111" s="16"/>
      <c r="F111" s="16">
        <v>15</v>
      </c>
      <c r="G111" s="9"/>
      <c r="H111" s="9"/>
      <c r="I111" s="13"/>
      <c r="J111" s="13"/>
      <c r="K111" s="16" t="s">
        <v>14</v>
      </c>
      <c r="L111" s="16">
        <v>1</v>
      </c>
      <c r="M111" s="9"/>
      <c r="N111" s="16">
        <v>2</v>
      </c>
      <c r="O111" s="9"/>
    </row>
    <row r="112" spans="1:15">
      <c r="A112" s="2">
        <v>13</v>
      </c>
      <c r="B112" s="32" t="s">
        <v>142</v>
      </c>
      <c r="C112" s="9">
        <f t="shared" si="26"/>
        <v>175</v>
      </c>
      <c r="D112" s="16"/>
      <c r="E112" s="16"/>
      <c r="F112" s="16"/>
      <c r="G112" s="9"/>
      <c r="H112" s="9"/>
      <c r="I112" s="13">
        <v>175</v>
      </c>
      <c r="J112" s="13"/>
      <c r="K112" s="16" t="s">
        <v>14</v>
      </c>
      <c r="L112" s="16">
        <v>7</v>
      </c>
      <c r="M112" s="9">
        <v>7</v>
      </c>
      <c r="N112" s="16">
        <v>7</v>
      </c>
      <c r="O112" s="9">
        <v>7</v>
      </c>
    </row>
    <row r="113" spans="1:15">
      <c r="A113" s="3"/>
      <c r="B113" s="43" t="s">
        <v>124</v>
      </c>
      <c r="C113" s="13">
        <f t="shared" ref="C113:J113" si="27">SUM(C107:C112)</f>
        <v>265</v>
      </c>
      <c r="D113" s="13">
        <f t="shared" si="27"/>
        <v>0</v>
      </c>
      <c r="E113" s="13">
        <f t="shared" si="27"/>
        <v>0</v>
      </c>
      <c r="F113" s="13">
        <f t="shared" si="27"/>
        <v>60</v>
      </c>
      <c r="G113" s="13">
        <f t="shared" si="27"/>
        <v>0</v>
      </c>
      <c r="H113" s="13">
        <f t="shared" si="27"/>
        <v>30</v>
      </c>
      <c r="I113" s="13">
        <f t="shared" si="27"/>
        <v>175</v>
      </c>
      <c r="J113" s="13">
        <f t="shared" si="27"/>
        <v>0</v>
      </c>
      <c r="K113" s="13" t="s">
        <v>14</v>
      </c>
      <c r="L113" s="13">
        <f>SUM(L107:L112)</f>
        <v>13</v>
      </c>
      <c r="M113" s="9"/>
      <c r="N113" s="9"/>
      <c r="O113" s="9"/>
    </row>
    <row r="114" spans="1:15">
      <c r="A114" s="2"/>
      <c r="B114" s="19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9"/>
      <c r="N114" s="9"/>
      <c r="O114" s="9"/>
    </row>
    <row r="115" spans="1:15">
      <c r="A115" s="84" t="s">
        <v>23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9"/>
      <c r="N115" s="9"/>
      <c r="O115" s="9"/>
    </row>
    <row r="116" spans="1:15" ht="15" customHeight="1">
      <c r="A116" s="76" t="s">
        <v>1</v>
      </c>
      <c r="B116" s="77" t="s">
        <v>159</v>
      </c>
      <c r="C116" s="85" t="s">
        <v>2</v>
      </c>
      <c r="D116" s="85"/>
      <c r="E116" s="85"/>
      <c r="F116" s="85"/>
      <c r="G116" s="85"/>
      <c r="H116" s="85"/>
      <c r="I116" s="85"/>
      <c r="J116" s="47"/>
      <c r="K116" s="79" t="s">
        <v>160</v>
      </c>
      <c r="L116" s="85" t="s">
        <v>3</v>
      </c>
      <c r="M116" s="72" t="s">
        <v>11</v>
      </c>
      <c r="N116" s="72" t="s">
        <v>12</v>
      </c>
      <c r="O116" s="72" t="s">
        <v>13</v>
      </c>
    </row>
    <row r="117" spans="1:15">
      <c r="A117" s="76"/>
      <c r="B117" s="78"/>
      <c r="C117" s="47" t="s">
        <v>4</v>
      </c>
      <c r="D117" s="47" t="s">
        <v>5</v>
      </c>
      <c r="E117" s="47" t="s">
        <v>6</v>
      </c>
      <c r="F117" s="47" t="s">
        <v>7</v>
      </c>
      <c r="G117" s="47" t="s">
        <v>8</v>
      </c>
      <c r="H117" s="47" t="s">
        <v>9</v>
      </c>
      <c r="I117" s="47" t="s">
        <v>10</v>
      </c>
      <c r="J117" s="47" t="s">
        <v>97</v>
      </c>
      <c r="K117" s="79"/>
      <c r="L117" s="85"/>
      <c r="M117" s="72"/>
      <c r="N117" s="72"/>
      <c r="O117" s="72"/>
    </row>
    <row r="118" spans="1:15">
      <c r="A118" s="2">
        <v>1</v>
      </c>
      <c r="B118" s="29" t="s">
        <v>77</v>
      </c>
      <c r="C118" s="9">
        <f>SUM(D118:I118)</f>
        <v>30</v>
      </c>
      <c r="D118" s="8"/>
      <c r="E118" s="8"/>
      <c r="F118" s="8">
        <v>30</v>
      </c>
      <c r="G118" s="9"/>
      <c r="H118" s="1"/>
      <c r="I118" s="2"/>
      <c r="J118" s="2"/>
      <c r="K118" s="8" t="s">
        <v>14</v>
      </c>
      <c r="L118" s="8">
        <v>2</v>
      </c>
      <c r="M118" s="9">
        <v>2</v>
      </c>
      <c r="N118" s="9"/>
      <c r="O118" s="9"/>
    </row>
    <row r="119" spans="1:15">
      <c r="A119" s="2">
        <v>2</v>
      </c>
      <c r="B119" s="29" t="s">
        <v>78</v>
      </c>
      <c r="C119" s="9">
        <f t="shared" ref="C119:C123" si="28">SUM(D119:I119)</f>
        <v>30</v>
      </c>
      <c r="D119" s="8"/>
      <c r="E119" s="8"/>
      <c r="F119" s="8">
        <v>30</v>
      </c>
      <c r="G119" s="9"/>
      <c r="H119" s="1"/>
      <c r="I119" s="2"/>
      <c r="J119" s="2"/>
      <c r="K119" s="8" t="s">
        <v>14</v>
      </c>
      <c r="L119" s="8">
        <v>2</v>
      </c>
      <c r="M119" s="9">
        <v>2</v>
      </c>
      <c r="N119" s="9"/>
      <c r="O119" s="9"/>
    </row>
    <row r="120" spans="1:15">
      <c r="A120" s="2">
        <v>3</v>
      </c>
      <c r="B120" s="29" t="s">
        <v>79</v>
      </c>
      <c r="C120" s="9">
        <f t="shared" si="28"/>
        <v>30</v>
      </c>
      <c r="D120" s="8"/>
      <c r="E120" s="8"/>
      <c r="F120" s="8">
        <v>30</v>
      </c>
      <c r="G120" s="9"/>
      <c r="H120" s="1"/>
      <c r="I120" s="2"/>
      <c r="J120" s="2"/>
      <c r="K120" s="8" t="s">
        <v>14</v>
      </c>
      <c r="L120" s="8">
        <v>2</v>
      </c>
      <c r="M120" s="9">
        <v>2</v>
      </c>
      <c r="N120" s="9"/>
      <c r="O120" s="9"/>
    </row>
    <row r="121" spans="1:15">
      <c r="A121" s="2">
        <v>4</v>
      </c>
      <c r="B121" s="29" t="s">
        <v>80</v>
      </c>
      <c r="C121" s="9">
        <f t="shared" si="28"/>
        <v>30</v>
      </c>
      <c r="D121" s="8"/>
      <c r="E121" s="8"/>
      <c r="F121" s="8">
        <v>30</v>
      </c>
      <c r="G121" s="1"/>
      <c r="H121" s="1"/>
      <c r="I121" s="2"/>
      <c r="J121" s="2"/>
      <c r="K121" s="8" t="s">
        <v>14</v>
      </c>
      <c r="L121" s="8">
        <v>2</v>
      </c>
      <c r="M121" s="9">
        <v>2</v>
      </c>
      <c r="N121" s="9"/>
      <c r="O121" s="9"/>
    </row>
    <row r="122" spans="1:15">
      <c r="A122" s="2">
        <v>5</v>
      </c>
      <c r="B122" s="29" t="s">
        <v>81</v>
      </c>
      <c r="C122" s="9">
        <f t="shared" si="28"/>
        <v>30</v>
      </c>
      <c r="D122" s="8">
        <v>15</v>
      </c>
      <c r="E122" s="8">
        <v>15</v>
      </c>
      <c r="F122" s="8"/>
      <c r="G122" s="9"/>
      <c r="H122" s="1"/>
      <c r="I122" s="2"/>
      <c r="J122" s="2"/>
      <c r="K122" s="8" t="s">
        <v>14</v>
      </c>
      <c r="L122" s="8">
        <v>2</v>
      </c>
      <c r="M122" s="13"/>
      <c r="N122" s="13"/>
      <c r="O122" s="13"/>
    </row>
    <row r="123" spans="1:15" s="55" customFormat="1">
      <c r="A123" s="2">
        <v>6</v>
      </c>
      <c r="B123" s="31" t="s">
        <v>157</v>
      </c>
      <c r="C123" s="9">
        <f t="shared" si="28"/>
        <v>30</v>
      </c>
      <c r="D123" s="8"/>
      <c r="E123" s="8"/>
      <c r="F123" s="8"/>
      <c r="G123" s="9"/>
      <c r="H123" s="1">
        <v>30</v>
      </c>
      <c r="I123" s="2"/>
      <c r="J123" s="2"/>
      <c r="K123" s="8" t="s">
        <v>15</v>
      </c>
      <c r="L123" s="8">
        <v>2</v>
      </c>
      <c r="M123" s="9">
        <v>2</v>
      </c>
      <c r="N123" s="9">
        <v>2</v>
      </c>
      <c r="O123" s="9"/>
    </row>
    <row r="124" spans="1:15">
      <c r="A124" s="2"/>
      <c r="B124" s="41" t="s">
        <v>124</v>
      </c>
      <c r="C124" s="13">
        <f>SUM(C118:C123)</f>
        <v>180</v>
      </c>
      <c r="D124" s="13">
        <f t="shared" ref="D124:J124" si="29">SUM(D118:D123)</f>
        <v>15</v>
      </c>
      <c r="E124" s="13">
        <f t="shared" si="29"/>
        <v>15</v>
      </c>
      <c r="F124" s="13">
        <f t="shared" si="29"/>
        <v>120</v>
      </c>
      <c r="G124" s="13">
        <f t="shared" si="29"/>
        <v>0</v>
      </c>
      <c r="H124" s="13">
        <f t="shared" si="29"/>
        <v>30</v>
      </c>
      <c r="I124" s="13">
        <f t="shared" si="29"/>
        <v>0</v>
      </c>
      <c r="J124" s="13">
        <f t="shared" si="29"/>
        <v>0</v>
      </c>
      <c r="K124" s="13"/>
      <c r="L124" s="13">
        <f>SUM(L118:L123)</f>
        <v>12</v>
      </c>
      <c r="M124" s="9"/>
      <c r="N124" s="9"/>
      <c r="O124" s="9"/>
    </row>
    <row r="125" spans="1:15">
      <c r="A125" s="2"/>
      <c r="B125" s="19" t="s">
        <v>20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9"/>
      <c r="N125" s="9"/>
      <c r="O125" s="9"/>
    </row>
    <row r="126" spans="1:15" ht="15" customHeight="1">
      <c r="A126" s="76" t="s">
        <v>1</v>
      </c>
      <c r="B126" s="88" t="s">
        <v>110</v>
      </c>
      <c r="C126" s="85" t="s">
        <v>2</v>
      </c>
      <c r="D126" s="85"/>
      <c r="E126" s="85"/>
      <c r="F126" s="85"/>
      <c r="G126" s="85"/>
      <c r="H126" s="85"/>
      <c r="I126" s="85"/>
      <c r="J126" s="47"/>
      <c r="K126" s="79" t="s">
        <v>160</v>
      </c>
      <c r="L126" s="85" t="s">
        <v>3</v>
      </c>
      <c r="M126" s="72" t="s">
        <v>11</v>
      </c>
      <c r="N126" s="72" t="s">
        <v>12</v>
      </c>
      <c r="O126" s="72" t="s">
        <v>13</v>
      </c>
    </row>
    <row r="127" spans="1:15">
      <c r="A127" s="76"/>
      <c r="B127" s="89"/>
      <c r="C127" s="47" t="s">
        <v>4</v>
      </c>
      <c r="D127" s="47" t="s">
        <v>5</v>
      </c>
      <c r="E127" s="47" t="s">
        <v>6</v>
      </c>
      <c r="F127" s="47" t="s">
        <v>7</v>
      </c>
      <c r="G127" s="47" t="s">
        <v>8</v>
      </c>
      <c r="H127" s="47" t="s">
        <v>9</v>
      </c>
      <c r="I127" s="47" t="s">
        <v>10</v>
      </c>
      <c r="J127" s="47" t="s">
        <v>97</v>
      </c>
      <c r="K127" s="79"/>
      <c r="L127" s="85"/>
      <c r="M127" s="72"/>
      <c r="N127" s="72"/>
      <c r="O127" s="72"/>
    </row>
    <row r="128" spans="1:15">
      <c r="A128" s="2">
        <v>7</v>
      </c>
      <c r="B128" s="29" t="s">
        <v>115</v>
      </c>
      <c r="C128" s="9">
        <f>SUM(D128:I128)</f>
        <v>25</v>
      </c>
      <c r="D128" s="12"/>
      <c r="E128" s="12"/>
      <c r="F128" s="12">
        <v>25</v>
      </c>
      <c r="G128" s="11"/>
      <c r="H128" s="11"/>
      <c r="I128" s="13"/>
      <c r="J128" s="13"/>
      <c r="K128" s="56" t="s">
        <v>14</v>
      </c>
      <c r="L128" s="12">
        <v>2</v>
      </c>
      <c r="M128" s="12">
        <v>2</v>
      </c>
      <c r="N128" s="12">
        <v>2</v>
      </c>
      <c r="O128" s="9"/>
    </row>
    <row r="129" spans="1:15">
      <c r="A129" s="2">
        <v>8</v>
      </c>
      <c r="B129" s="29" t="s">
        <v>83</v>
      </c>
      <c r="C129" s="9">
        <f t="shared" ref="C129:C130" si="30">SUM(D129:I129)</f>
        <v>250</v>
      </c>
      <c r="D129" s="56"/>
      <c r="E129" s="56"/>
      <c r="F129" s="56"/>
      <c r="G129" s="11"/>
      <c r="H129" s="57"/>
      <c r="I129" s="2">
        <v>250</v>
      </c>
      <c r="J129" s="2"/>
      <c r="K129" s="56" t="s">
        <v>14</v>
      </c>
      <c r="L129" s="56">
        <v>10</v>
      </c>
      <c r="M129" s="9">
        <v>10</v>
      </c>
      <c r="N129" s="12">
        <v>10</v>
      </c>
      <c r="O129" s="9">
        <v>10</v>
      </c>
    </row>
    <row r="130" spans="1:15">
      <c r="A130" s="2">
        <v>9</v>
      </c>
      <c r="B130" s="29" t="s">
        <v>84</v>
      </c>
      <c r="C130" s="9">
        <f t="shared" si="30"/>
        <v>150</v>
      </c>
      <c r="D130" s="56"/>
      <c r="E130" s="56"/>
      <c r="F130" s="56"/>
      <c r="G130" s="11"/>
      <c r="H130" s="57"/>
      <c r="I130" s="2">
        <v>150</v>
      </c>
      <c r="J130" s="2"/>
      <c r="K130" s="56" t="s">
        <v>14</v>
      </c>
      <c r="L130" s="56">
        <v>6</v>
      </c>
      <c r="M130" s="9">
        <v>6</v>
      </c>
      <c r="N130" s="12">
        <v>6</v>
      </c>
      <c r="O130" s="9">
        <v>6</v>
      </c>
    </row>
    <row r="131" spans="1:15" s="53" customFormat="1">
      <c r="A131" s="3"/>
      <c r="B131" s="42" t="s">
        <v>124</v>
      </c>
      <c r="C131" s="13">
        <f>SUM(C128:C130)</f>
        <v>425</v>
      </c>
      <c r="D131" s="13">
        <f t="shared" ref="D131:J131" si="31">SUM(D128:D130)</f>
        <v>0</v>
      </c>
      <c r="E131" s="13">
        <f t="shared" si="31"/>
        <v>0</v>
      </c>
      <c r="F131" s="13">
        <f t="shared" si="31"/>
        <v>25</v>
      </c>
      <c r="G131" s="13">
        <f t="shared" si="31"/>
        <v>0</v>
      </c>
      <c r="H131" s="13">
        <f t="shared" si="31"/>
        <v>0</v>
      </c>
      <c r="I131" s="13">
        <f t="shared" si="31"/>
        <v>400</v>
      </c>
      <c r="J131" s="13">
        <f t="shared" si="31"/>
        <v>0</v>
      </c>
      <c r="K131" s="13"/>
      <c r="L131" s="13">
        <f>SUM(L128:L130)</f>
        <v>18</v>
      </c>
      <c r="M131" s="13"/>
      <c r="N131" s="13"/>
      <c r="O131" s="13"/>
    </row>
    <row r="132" spans="1:15" ht="15" customHeight="1">
      <c r="A132" s="76" t="s">
        <v>1</v>
      </c>
      <c r="B132" s="83" t="s">
        <v>111</v>
      </c>
      <c r="C132" s="85" t="s">
        <v>2</v>
      </c>
      <c r="D132" s="85"/>
      <c r="E132" s="85"/>
      <c r="F132" s="85"/>
      <c r="G132" s="85"/>
      <c r="H132" s="85"/>
      <c r="I132" s="85"/>
      <c r="J132" s="47"/>
      <c r="K132" s="79" t="s">
        <v>160</v>
      </c>
      <c r="L132" s="85" t="s">
        <v>3</v>
      </c>
      <c r="M132" s="72" t="s">
        <v>11</v>
      </c>
      <c r="N132" s="72" t="s">
        <v>12</v>
      </c>
      <c r="O132" s="72" t="s">
        <v>13</v>
      </c>
    </row>
    <row r="133" spans="1:15">
      <c r="A133" s="76"/>
      <c r="B133" s="83"/>
      <c r="C133" s="47" t="s">
        <v>4</v>
      </c>
      <c r="D133" s="47" t="s">
        <v>5</v>
      </c>
      <c r="E133" s="47" t="s">
        <v>6</v>
      </c>
      <c r="F133" s="47" t="s">
        <v>7</v>
      </c>
      <c r="G133" s="47" t="s">
        <v>8</v>
      </c>
      <c r="H133" s="47" t="s">
        <v>9</v>
      </c>
      <c r="I133" s="47" t="s">
        <v>10</v>
      </c>
      <c r="J133" s="47" t="s">
        <v>97</v>
      </c>
      <c r="K133" s="79"/>
      <c r="L133" s="85"/>
      <c r="M133" s="72"/>
      <c r="N133" s="72"/>
      <c r="O133" s="72"/>
    </row>
    <row r="134" spans="1:15">
      <c r="A134" s="2">
        <v>10</v>
      </c>
      <c r="B134" s="32" t="s">
        <v>139</v>
      </c>
      <c r="C134" s="9">
        <f>SUM(D134:J134)</f>
        <v>15</v>
      </c>
      <c r="D134" s="16"/>
      <c r="E134" s="22"/>
      <c r="F134" s="16">
        <v>15</v>
      </c>
      <c r="G134" s="9"/>
      <c r="H134" s="9"/>
      <c r="I134" s="13"/>
      <c r="J134" s="13"/>
      <c r="K134" s="16" t="s">
        <v>14</v>
      </c>
      <c r="L134" s="16">
        <v>1</v>
      </c>
      <c r="M134" s="22">
        <v>1</v>
      </c>
      <c r="N134" s="16">
        <v>1</v>
      </c>
      <c r="O134" s="27"/>
    </row>
    <row r="135" spans="1:15">
      <c r="A135" s="2">
        <v>11</v>
      </c>
      <c r="B135" s="32" t="s">
        <v>140</v>
      </c>
      <c r="C135" s="9">
        <f>SUM(D135:J135)</f>
        <v>15</v>
      </c>
      <c r="D135" s="16"/>
      <c r="E135" s="22"/>
      <c r="F135" s="16">
        <v>15</v>
      </c>
      <c r="G135" s="9"/>
      <c r="H135" s="9"/>
      <c r="I135" s="13"/>
      <c r="J135" s="13"/>
      <c r="K135" s="16" t="s">
        <v>14</v>
      </c>
      <c r="L135" s="16">
        <v>1</v>
      </c>
      <c r="M135" s="22">
        <v>1</v>
      </c>
      <c r="N135" s="16">
        <v>1</v>
      </c>
      <c r="O135" s="27"/>
    </row>
    <row r="136" spans="1:15">
      <c r="A136" s="2">
        <v>8</v>
      </c>
      <c r="B136" s="32" t="s">
        <v>141</v>
      </c>
      <c r="C136" s="9">
        <f>SUM(D136:J136)</f>
        <v>15</v>
      </c>
      <c r="D136" s="16"/>
      <c r="E136" s="16"/>
      <c r="F136" s="16">
        <v>15</v>
      </c>
      <c r="G136" s="9"/>
      <c r="H136" s="9"/>
      <c r="I136" s="13"/>
      <c r="J136" s="13"/>
      <c r="K136" s="16" t="s">
        <v>14</v>
      </c>
      <c r="L136" s="16">
        <v>1</v>
      </c>
      <c r="M136" s="9">
        <v>1</v>
      </c>
      <c r="N136" s="16">
        <v>1</v>
      </c>
      <c r="O136" s="9"/>
    </row>
    <row r="137" spans="1:15">
      <c r="A137" s="2">
        <v>8</v>
      </c>
      <c r="B137" s="32" t="s">
        <v>94</v>
      </c>
      <c r="C137" s="9">
        <f t="shared" ref="C137:C139" si="32">SUM(D137:J137)</f>
        <v>15</v>
      </c>
      <c r="D137" s="16">
        <v>15</v>
      </c>
      <c r="E137" s="16"/>
      <c r="F137" s="16"/>
      <c r="G137" s="9"/>
      <c r="H137" s="9"/>
      <c r="I137" s="13"/>
      <c r="J137" s="13"/>
      <c r="K137" s="16" t="s">
        <v>14</v>
      </c>
      <c r="L137" s="16">
        <v>1</v>
      </c>
      <c r="M137" s="9"/>
      <c r="N137" s="16">
        <v>1</v>
      </c>
      <c r="O137" s="9"/>
    </row>
    <row r="138" spans="1:15">
      <c r="A138" s="2">
        <v>11</v>
      </c>
      <c r="B138" s="32" t="s">
        <v>151</v>
      </c>
      <c r="C138" s="9">
        <f t="shared" si="32"/>
        <v>125</v>
      </c>
      <c r="D138" s="16"/>
      <c r="E138" s="16"/>
      <c r="F138" s="16"/>
      <c r="G138" s="9"/>
      <c r="H138" s="9"/>
      <c r="I138" s="13">
        <v>125</v>
      </c>
      <c r="J138" s="13"/>
      <c r="K138" s="16" t="s">
        <v>14</v>
      </c>
      <c r="L138" s="16">
        <v>5</v>
      </c>
      <c r="M138" s="9">
        <v>5</v>
      </c>
      <c r="N138" s="16">
        <v>5</v>
      </c>
      <c r="O138" s="9">
        <v>5</v>
      </c>
    </row>
    <row r="139" spans="1:15">
      <c r="A139" s="2">
        <v>12</v>
      </c>
      <c r="B139" s="32" t="s">
        <v>152</v>
      </c>
      <c r="C139" s="9">
        <f t="shared" si="32"/>
        <v>225</v>
      </c>
      <c r="D139" s="16"/>
      <c r="E139" s="16"/>
      <c r="F139" s="16"/>
      <c r="G139" s="9"/>
      <c r="H139" s="9"/>
      <c r="I139" s="13">
        <v>225</v>
      </c>
      <c r="J139" s="13"/>
      <c r="K139" s="16" t="s">
        <v>14</v>
      </c>
      <c r="L139" s="16">
        <v>9</v>
      </c>
      <c r="M139" s="9">
        <v>9</v>
      </c>
      <c r="N139" s="16">
        <v>9</v>
      </c>
      <c r="O139" s="9">
        <v>9</v>
      </c>
    </row>
    <row r="140" spans="1:15">
      <c r="A140" s="3"/>
      <c r="B140" s="43" t="s">
        <v>124</v>
      </c>
      <c r="C140" s="13">
        <f>SUM(C134:C139)</f>
        <v>410</v>
      </c>
      <c r="D140" s="13">
        <f t="shared" ref="D140:J140" si="33">SUM(D134:D139)</f>
        <v>15</v>
      </c>
      <c r="E140" s="13">
        <f t="shared" si="33"/>
        <v>0</v>
      </c>
      <c r="F140" s="13">
        <f t="shared" si="33"/>
        <v>45</v>
      </c>
      <c r="G140" s="13">
        <f t="shared" si="33"/>
        <v>0</v>
      </c>
      <c r="H140" s="13">
        <f t="shared" si="33"/>
        <v>0</v>
      </c>
      <c r="I140" s="13">
        <f t="shared" si="33"/>
        <v>350</v>
      </c>
      <c r="J140" s="13">
        <f t="shared" si="33"/>
        <v>0</v>
      </c>
      <c r="K140" s="13"/>
      <c r="L140" s="13">
        <f>SUM(L134:L139)</f>
        <v>18</v>
      </c>
      <c r="M140" s="9"/>
      <c r="N140" s="9"/>
      <c r="O140" s="9"/>
    </row>
    <row r="141" spans="1:15">
      <c r="A141" s="2"/>
      <c r="B141" s="19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9"/>
      <c r="N141" s="9"/>
      <c r="O141" s="9"/>
    </row>
    <row r="142" spans="1:15">
      <c r="A142" s="84" t="s">
        <v>24</v>
      </c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9"/>
      <c r="N142" s="9"/>
      <c r="O142" s="9"/>
    </row>
    <row r="143" spans="1:15" ht="15" customHeight="1">
      <c r="A143" s="76" t="s">
        <v>1</v>
      </c>
      <c r="B143" s="77" t="s">
        <v>159</v>
      </c>
      <c r="C143" s="85" t="s">
        <v>2</v>
      </c>
      <c r="D143" s="85"/>
      <c r="E143" s="85"/>
      <c r="F143" s="85"/>
      <c r="G143" s="85"/>
      <c r="H143" s="85"/>
      <c r="I143" s="85"/>
      <c r="J143" s="47"/>
      <c r="K143" s="79" t="s">
        <v>160</v>
      </c>
      <c r="L143" s="85" t="s">
        <v>3</v>
      </c>
      <c r="M143" s="72" t="s">
        <v>11</v>
      </c>
      <c r="N143" s="72" t="s">
        <v>12</v>
      </c>
      <c r="O143" s="72" t="s">
        <v>13</v>
      </c>
    </row>
    <row r="144" spans="1:15">
      <c r="A144" s="76"/>
      <c r="B144" s="78"/>
      <c r="C144" s="47" t="s">
        <v>4</v>
      </c>
      <c r="D144" s="47" t="s">
        <v>5</v>
      </c>
      <c r="E144" s="47" t="s">
        <v>6</v>
      </c>
      <c r="F144" s="47" t="s">
        <v>7</v>
      </c>
      <c r="G144" s="47" t="s">
        <v>8</v>
      </c>
      <c r="H144" s="47" t="s">
        <v>9</v>
      </c>
      <c r="I144" s="47" t="s">
        <v>10</v>
      </c>
      <c r="J144" s="47" t="s">
        <v>97</v>
      </c>
      <c r="K144" s="79"/>
      <c r="L144" s="85"/>
      <c r="M144" s="72"/>
      <c r="N144" s="72"/>
      <c r="O144" s="72"/>
    </row>
    <row r="145" spans="1:15">
      <c r="A145" s="2">
        <v>1</v>
      </c>
      <c r="B145" s="29" t="s">
        <v>85</v>
      </c>
      <c r="C145" s="9">
        <f>SUM(D145:I145)</f>
        <v>30</v>
      </c>
      <c r="D145" s="8"/>
      <c r="E145" s="8"/>
      <c r="F145" s="8">
        <v>30</v>
      </c>
      <c r="G145" s="9"/>
      <c r="H145" s="1"/>
      <c r="I145" s="1"/>
      <c r="J145" s="1"/>
      <c r="K145" s="8" t="s">
        <v>15</v>
      </c>
      <c r="L145" s="8">
        <v>2</v>
      </c>
      <c r="M145" s="22">
        <v>2</v>
      </c>
      <c r="N145" s="27"/>
      <c r="O145" s="27"/>
    </row>
    <row r="146" spans="1:15">
      <c r="A146" s="2">
        <v>2</v>
      </c>
      <c r="B146" s="29" t="s">
        <v>86</v>
      </c>
      <c r="C146" s="9">
        <f t="shared" ref="C146:C153" si="34">SUM(D146:I146)</f>
        <v>30</v>
      </c>
      <c r="D146" s="8"/>
      <c r="E146" s="8"/>
      <c r="F146" s="8">
        <v>30</v>
      </c>
      <c r="G146" s="9"/>
      <c r="H146" s="1"/>
      <c r="I146" s="1"/>
      <c r="J146" s="1"/>
      <c r="K146" s="8" t="s">
        <v>15</v>
      </c>
      <c r="L146" s="8">
        <v>2</v>
      </c>
      <c r="M146" s="22">
        <v>2</v>
      </c>
      <c r="N146" s="27"/>
      <c r="O146" s="27"/>
    </row>
    <row r="147" spans="1:15">
      <c r="A147" s="2">
        <v>3</v>
      </c>
      <c r="B147" s="29" t="s">
        <v>87</v>
      </c>
      <c r="C147" s="9">
        <f t="shared" si="34"/>
        <v>30</v>
      </c>
      <c r="D147" s="8"/>
      <c r="E147" s="8"/>
      <c r="F147" s="8">
        <v>30</v>
      </c>
      <c r="G147" s="9"/>
      <c r="H147" s="1"/>
      <c r="I147" s="1"/>
      <c r="J147" s="1"/>
      <c r="K147" s="8" t="s">
        <v>15</v>
      </c>
      <c r="L147" s="8">
        <v>2</v>
      </c>
      <c r="M147" s="22">
        <v>2</v>
      </c>
      <c r="N147" s="27"/>
      <c r="O147" s="27"/>
    </row>
    <row r="148" spans="1:15">
      <c r="A148" s="2">
        <v>4</v>
      </c>
      <c r="B148" s="29" t="s">
        <v>88</v>
      </c>
      <c r="C148" s="9">
        <f t="shared" si="34"/>
        <v>30</v>
      </c>
      <c r="D148" s="8"/>
      <c r="E148" s="8"/>
      <c r="F148" s="8">
        <v>30</v>
      </c>
      <c r="G148" s="9"/>
      <c r="H148" s="1"/>
      <c r="I148" s="1"/>
      <c r="J148" s="1"/>
      <c r="K148" s="8" t="s">
        <v>15</v>
      </c>
      <c r="L148" s="8">
        <v>2</v>
      </c>
      <c r="M148" s="22">
        <v>2</v>
      </c>
      <c r="N148" s="27"/>
      <c r="O148" s="27"/>
    </row>
    <row r="149" spans="1:15">
      <c r="A149" s="2">
        <v>5</v>
      </c>
      <c r="B149" s="29" t="s">
        <v>89</v>
      </c>
      <c r="C149" s="9">
        <f t="shared" si="34"/>
        <v>30</v>
      </c>
      <c r="D149" s="8">
        <v>15</v>
      </c>
      <c r="E149" s="8">
        <v>15</v>
      </c>
      <c r="F149" s="8"/>
      <c r="G149" s="9"/>
      <c r="H149" s="1"/>
      <c r="I149" s="1"/>
      <c r="J149" s="1"/>
      <c r="K149" s="8" t="s">
        <v>15</v>
      </c>
      <c r="L149" s="8">
        <v>2</v>
      </c>
      <c r="M149" s="22"/>
      <c r="N149" s="27"/>
      <c r="O149" s="27"/>
    </row>
    <row r="150" spans="1:15">
      <c r="A150" s="2">
        <v>6</v>
      </c>
      <c r="B150" s="29" t="s">
        <v>82</v>
      </c>
      <c r="C150" s="9">
        <f>SUM(D150:I150)</f>
        <v>30</v>
      </c>
      <c r="D150" s="8">
        <v>15</v>
      </c>
      <c r="E150" s="8">
        <v>15</v>
      </c>
      <c r="F150" s="8"/>
      <c r="G150" s="9"/>
      <c r="H150" s="1"/>
      <c r="I150" s="2"/>
      <c r="J150" s="2"/>
      <c r="K150" s="8" t="s">
        <v>14</v>
      </c>
      <c r="L150" s="8">
        <v>2</v>
      </c>
      <c r="M150" s="9"/>
      <c r="N150" s="9"/>
      <c r="O150" s="9"/>
    </row>
    <row r="151" spans="1:15">
      <c r="A151" s="2">
        <v>7</v>
      </c>
      <c r="B151" s="30" t="s">
        <v>113</v>
      </c>
      <c r="C151" s="9">
        <f t="shared" si="34"/>
        <v>15</v>
      </c>
      <c r="D151" s="8">
        <v>15</v>
      </c>
      <c r="E151" s="8"/>
      <c r="F151" s="8"/>
      <c r="G151" s="9"/>
      <c r="H151" s="1"/>
      <c r="I151" s="1"/>
      <c r="J151" s="1"/>
      <c r="K151" s="8" t="s">
        <v>14</v>
      </c>
      <c r="L151" s="8">
        <v>1</v>
      </c>
      <c r="M151" s="22"/>
      <c r="N151" s="27"/>
      <c r="O151" s="27"/>
    </row>
    <row r="152" spans="1:15">
      <c r="A152" s="2">
        <v>8</v>
      </c>
      <c r="B152" s="30" t="s">
        <v>104</v>
      </c>
      <c r="C152" s="11">
        <f t="shared" ref="C152" si="35">SUM(D152:K152)</f>
        <v>15</v>
      </c>
      <c r="D152" s="12"/>
      <c r="E152" s="12"/>
      <c r="F152" s="12">
        <v>15</v>
      </c>
      <c r="G152" s="14"/>
      <c r="H152" s="14"/>
      <c r="I152" s="47"/>
      <c r="J152" s="47"/>
      <c r="K152" s="12" t="s">
        <v>14</v>
      </c>
      <c r="L152" s="12">
        <v>1</v>
      </c>
      <c r="M152" s="16">
        <v>1</v>
      </c>
      <c r="N152" s="11"/>
      <c r="O152" s="27"/>
    </row>
    <row r="153" spans="1:15">
      <c r="A153" s="2">
        <v>9</v>
      </c>
      <c r="B153" s="32" t="s">
        <v>90</v>
      </c>
      <c r="C153" s="9">
        <f t="shared" si="34"/>
        <v>0</v>
      </c>
      <c r="D153" s="8"/>
      <c r="E153" s="8"/>
      <c r="F153" s="8"/>
      <c r="G153" s="9"/>
      <c r="H153" s="1"/>
      <c r="I153" s="1"/>
      <c r="J153" s="1"/>
      <c r="K153" s="8" t="s">
        <v>15</v>
      </c>
      <c r="L153" s="8">
        <v>5</v>
      </c>
      <c r="M153" s="22"/>
      <c r="N153" s="27"/>
      <c r="O153" s="27"/>
    </row>
    <row r="154" spans="1:15">
      <c r="A154" s="2"/>
      <c r="B154" s="41" t="s">
        <v>124</v>
      </c>
      <c r="C154" s="13">
        <f>SUM(C145:C153)</f>
        <v>210</v>
      </c>
      <c r="D154" s="13">
        <f t="shared" ref="D154:J154" si="36">SUM(D145:D153)</f>
        <v>45</v>
      </c>
      <c r="E154" s="13">
        <f t="shared" si="36"/>
        <v>30</v>
      </c>
      <c r="F154" s="13">
        <f t="shared" si="36"/>
        <v>135</v>
      </c>
      <c r="G154" s="13">
        <f t="shared" si="36"/>
        <v>0</v>
      </c>
      <c r="H154" s="13">
        <f t="shared" si="36"/>
        <v>0</v>
      </c>
      <c r="I154" s="13">
        <f t="shared" si="36"/>
        <v>0</v>
      </c>
      <c r="J154" s="13">
        <f t="shared" si="36"/>
        <v>0</v>
      </c>
      <c r="K154" s="13"/>
      <c r="L154" s="13">
        <f>SUM(L145:L153)</f>
        <v>19</v>
      </c>
      <c r="M154" s="22"/>
      <c r="N154" s="27"/>
      <c r="O154" s="27"/>
    </row>
    <row r="155" spans="1:15">
      <c r="A155" s="2"/>
      <c r="B155" s="19" t="s">
        <v>20</v>
      </c>
      <c r="C155" s="9"/>
      <c r="D155" s="16"/>
      <c r="E155" s="16"/>
      <c r="F155" s="16"/>
      <c r="G155" s="9"/>
      <c r="H155" s="9"/>
      <c r="I155" s="13"/>
      <c r="J155" s="13"/>
      <c r="K155" s="16"/>
      <c r="L155" s="16"/>
      <c r="M155" s="22"/>
      <c r="N155" s="27"/>
      <c r="O155" s="27"/>
    </row>
    <row r="156" spans="1:15" ht="15" customHeight="1">
      <c r="A156" s="76" t="s">
        <v>1</v>
      </c>
      <c r="B156" s="75" t="s">
        <v>110</v>
      </c>
      <c r="C156" s="85" t="s">
        <v>2</v>
      </c>
      <c r="D156" s="85"/>
      <c r="E156" s="85"/>
      <c r="F156" s="85"/>
      <c r="G156" s="85"/>
      <c r="H156" s="85"/>
      <c r="I156" s="85"/>
      <c r="J156" s="47"/>
      <c r="K156" s="79" t="s">
        <v>160</v>
      </c>
      <c r="L156" s="85" t="s">
        <v>3</v>
      </c>
      <c r="M156" s="72" t="s">
        <v>11</v>
      </c>
      <c r="N156" s="72" t="s">
        <v>12</v>
      </c>
      <c r="O156" s="72" t="s">
        <v>13</v>
      </c>
    </row>
    <row r="157" spans="1:15">
      <c r="A157" s="76"/>
      <c r="B157" s="75"/>
      <c r="C157" s="47" t="s">
        <v>4</v>
      </c>
      <c r="D157" s="47" t="s">
        <v>5</v>
      </c>
      <c r="E157" s="47" t="s">
        <v>6</v>
      </c>
      <c r="F157" s="47" t="s">
        <v>7</v>
      </c>
      <c r="G157" s="47" t="s">
        <v>8</v>
      </c>
      <c r="H157" s="47" t="s">
        <v>9</v>
      </c>
      <c r="I157" s="47" t="s">
        <v>10</v>
      </c>
      <c r="J157" s="47" t="s">
        <v>97</v>
      </c>
      <c r="K157" s="79"/>
      <c r="L157" s="85"/>
      <c r="M157" s="72"/>
      <c r="N157" s="72"/>
      <c r="O157" s="72"/>
    </row>
    <row r="158" spans="1:15">
      <c r="A158" s="44">
        <v>10</v>
      </c>
      <c r="B158" s="29" t="s">
        <v>91</v>
      </c>
      <c r="C158" s="47">
        <f>D158+E158+F158+G158+H158+I158</f>
        <v>30</v>
      </c>
      <c r="D158" s="56"/>
      <c r="E158" s="56"/>
      <c r="F158" s="56">
        <v>30</v>
      </c>
      <c r="G158" s="11"/>
      <c r="H158" s="57"/>
      <c r="I158" s="57"/>
      <c r="J158" s="57"/>
      <c r="K158" s="56" t="s">
        <v>14</v>
      </c>
      <c r="L158" s="56">
        <v>2</v>
      </c>
      <c r="M158" s="22">
        <v>2</v>
      </c>
      <c r="N158" s="12">
        <v>2</v>
      </c>
      <c r="O158" s="27"/>
    </row>
    <row r="159" spans="1:15">
      <c r="A159" s="44">
        <v>11</v>
      </c>
      <c r="B159" s="29" t="s">
        <v>116</v>
      </c>
      <c r="C159" s="9">
        <f>SUM(D159:I159)</f>
        <v>25</v>
      </c>
      <c r="D159" s="12"/>
      <c r="E159" s="12"/>
      <c r="F159" s="12">
        <v>25</v>
      </c>
      <c r="G159" s="11"/>
      <c r="H159" s="11"/>
      <c r="I159" s="13"/>
      <c r="J159" s="13"/>
      <c r="K159" s="56" t="s">
        <v>15</v>
      </c>
      <c r="L159" s="12">
        <v>2</v>
      </c>
      <c r="M159" s="12">
        <v>2</v>
      </c>
      <c r="N159" s="12">
        <v>2</v>
      </c>
      <c r="O159" s="27"/>
    </row>
    <row r="160" spans="1:15">
      <c r="A160" s="44">
        <v>12</v>
      </c>
      <c r="B160" s="32" t="s">
        <v>135</v>
      </c>
      <c r="C160" s="47">
        <f t="shared" ref="C160:C164" si="37">D160+E160+F160+G160+H160+I160</f>
        <v>15</v>
      </c>
      <c r="D160" s="8"/>
      <c r="E160" s="8"/>
      <c r="F160" s="8">
        <v>15</v>
      </c>
      <c r="G160" s="9"/>
      <c r="H160" s="1"/>
      <c r="I160" s="1"/>
      <c r="J160" s="1"/>
      <c r="K160" s="8" t="s">
        <v>14</v>
      </c>
      <c r="L160" s="8">
        <v>1</v>
      </c>
      <c r="M160" s="22">
        <v>1</v>
      </c>
      <c r="N160" s="16">
        <v>1</v>
      </c>
      <c r="O160" s="27"/>
    </row>
    <row r="161" spans="1:16">
      <c r="A161" s="44">
        <v>13</v>
      </c>
      <c r="B161" s="59" t="s">
        <v>136</v>
      </c>
      <c r="C161" s="47">
        <f t="shared" si="37"/>
        <v>15</v>
      </c>
      <c r="D161" s="8"/>
      <c r="E161" s="8"/>
      <c r="F161" s="8">
        <v>15</v>
      </c>
      <c r="G161" s="9"/>
      <c r="H161" s="1"/>
      <c r="I161" s="1"/>
      <c r="J161" s="1"/>
      <c r="K161" s="8" t="s">
        <v>14</v>
      </c>
      <c r="L161" s="8">
        <v>1</v>
      </c>
      <c r="M161" s="22">
        <v>1</v>
      </c>
      <c r="N161" s="16">
        <v>1</v>
      </c>
      <c r="O161" s="27"/>
    </row>
    <row r="162" spans="1:16">
      <c r="A162" s="44">
        <v>14</v>
      </c>
      <c r="B162" s="29" t="s">
        <v>137</v>
      </c>
      <c r="C162" s="47">
        <f t="shared" si="37"/>
        <v>15</v>
      </c>
      <c r="D162" s="56"/>
      <c r="E162" s="56"/>
      <c r="F162" s="56">
        <v>15</v>
      </c>
      <c r="G162" s="11"/>
      <c r="H162" s="57"/>
      <c r="I162" s="57"/>
      <c r="J162" s="57"/>
      <c r="K162" s="56" t="s">
        <v>14</v>
      </c>
      <c r="L162" s="56">
        <v>1</v>
      </c>
      <c r="M162" s="22">
        <v>1</v>
      </c>
      <c r="N162" s="12">
        <v>1</v>
      </c>
      <c r="O162" s="27"/>
    </row>
    <row r="163" spans="1:16">
      <c r="A163" s="44">
        <v>15</v>
      </c>
      <c r="B163" s="59" t="s">
        <v>138</v>
      </c>
      <c r="C163" s="47">
        <f t="shared" ref="C163" si="38">D163+E163+F163+G163+H163+I163</f>
        <v>15</v>
      </c>
      <c r="D163" s="8"/>
      <c r="E163" s="8"/>
      <c r="F163" s="8">
        <v>15</v>
      </c>
      <c r="G163" s="9"/>
      <c r="H163" s="1"/>
      <c r="I163" s="1"/>
      <c r="J163" s="1"/>
      <c r="K163" s="8" t="s">
        <v>14</v>
      </c>
      <c r="L163" s="8">
        <v>1</v>
      </c>
      <c r="M163" s="22">
        <v>1</v>
      </c>
      <c r="N163" s="16">
        <v>1</v>
      </c>
      <c r="O163" s="27"/>
    </row>
    <row r="164" spans="1:16">
      <c r="A164" s="44">
        <v>17</v>
      </c>
      <c r="B164" s="32" t="s">
        <v>93</v>
      </c>
      <c r="C164" s="47">
        <f t="shared" si="37"/>
        <v>75</v>
      </c>
      <c r="D164" s="8"/>
      <c r="E164" s="8"/>
      <c r="F164" s="8"/>
      <c r="G164" s="9"/>
      <c r="H164" s="1"/>
      <c r="I164" s="1">
        <v>75</v>
      </c>
      <c r="J164" s="1"/>
      <c r="K164" s="8" t="s">
        <v>14</v>
      </c>
      <c r="L164" s="8">
        <v>3</v>
      </c>
      <c r="M164" s="22">
        <v>3</v>
      </c>
      <c r="N164" s="16">
        <v>3</v>
      </c>
      <c r="O164" s="27">
        <v>3</v>
      </c>
    </row>
    <row r="165" spans="1:16">
      <c r="A165" s="3"/>
      <c r="B165" s="42" t="s">
        <v>124</v>
      </c>
      <c r="C165" s="13">
        <f>SUM(C158:C164)</f>
        <v>190</v>
      </c>
      <c r="D165" s="13">
        <f t="shared" ref="D165:J165" si="39">SUM(D158:D164)</f>
        <v>0</v>
      </c>
      <c r="E165" s="13">
        <f t="shared" si="39"/>
        <v>0</v>
      </c>
      <c r="F165" s="13">
        <f t="shared" si="39"/>
        <v>115</v>
      </c>
      <c r="G165" s="13">
        <f t="shared" si="39"/>
        <v>0</v>
      </c>
      <c r="H165" s="13">
        <f t="shared" si="39"/>
        <v>0</v>
      </c>
      <c r="I165" s="13">
        <f t="shared" si="39"/>
        <v>75</v>
      </c>
      <c r="J165" s="13">
        <f t="shared" si="39"/>
        <v>0</v>
      </c>
      <c r="K165" s="13"/>
      <c r="L165" s="13">
        <f>SUM(L158:L164)</f>
        <v>11</v>
      </c>
      <c r="M165" s="22"/>
      <c r="N165" s="27"/>
      <c r="O165" s="27"/>
    </row>
    <row r="166" spans="1:16" ht="15" customHeight="1">
      <c r="A166" s="76" t="s">
        <v>1</v>
      </c>
      <c r="B166" s="83" t="s">
        <v>111</v>
      </c>
      <c r="C166" s="85" t="s">
        <v>2</v>
      </c>
      <c r="D166" s="85"/>
      <c r="E166" s="85"/>
      <c r="F166" s="85"/>
      <c r="G166" s="85"/>
      <c r="H166" s="85"/>
      <c r="I166" s="85"/>
      <c r="J166" s="47"/>
      <c r="K166" s="79" t="s">
        <v>160</v>
      </c>
      <c r="L166" s="85" t="s">
        <v>3</v>
      </c>
      <c r="M166" s="72" t="s">
        <v>11</v>
      </c>
      <c r="N166" s="72" t="s">
        <v>12</v>
      </c>
      <c r="O166" s="72" t="s">
        <v>13</v>
      </c>
    </row>
    <row r="167" spans="1:16">
      <c r="A167" s="76"/>
      <c r="B167" s="83"/>
      <c r="C167" s="47" t="s">
        <v>4</v>
      </c>
      <c r="D167" s="47" t="s">
        <v>5</v>
      </c>
      <c r="E167" s="47" t="s">
        <v>6</v>
      </c>
      <c r="F167" s="47" t="s">
        <v>7</v>
      </c>
      <c r="G167" s="47" t="s">
        <v>8</v>
      </c>
      <c r="H167" s="47" t="s">
        <v>9</v>
      </c>
      <c r="I167" s="47" t="s">
        <v>10</v>
      </c>
      <c r="J167" s="47" t="s">
        <v>97</v>
      </c>
      <c r="K167" s="79"/>
      <c r="L167" s="85"/>
      <c r="M167" s="72"/>
      <c r="N167" s="72"/>
      <c r="O167" s="72"/>
    </row>
    <row r="168" spans="1:16">
      <c r="A168" s="2">
        <v>12</v>
      </c>
      <c r="B168" s="32" t="s">
        <v>96</v>
      </c>
      <c r="C168" s="9">
        <f t="shared" ref="C168:C169" si="40">SUM(D168:J168)</f>
        <v>25</v>
      </c>
      <c r="D168" s="16"/>
      <c r="E168" s="22"/>
      <c r="F168" s="16"/>
      <c r="G168" s="9"/>
      <c r="H168" s="9">
        <v>25</v>
      </c>
      <c r="I168" s="13"/>
      <c r="J168" s="13"/>
      <c r="K168" s="16" t="s">
        <v>14</v>
      </c>
      <c r="L168" s="16">
        <v>2</v>
      </c>
      <c r="M168" s="22">
        <v>2</v>
      </c>
      <c r="N168" s="16">
        <v>2</v>
      </c>
      <c r="O168" s="27"/>
    </row>
    <row r="169" spans="1:16">
      <c r="A169" s="2">
        <v>14</v>
      </c>
      <c r="B169" s="32" t="s">
        <v>143</v>
      </c>
      <c r="C169" s="9">
        <f t="shared" si="40"/>
        <v>230</v>
      </c>
      <c r="D169" s="16"/>
      <c r="E169" s="22"/>
      <c r="F169" s="16"/>
      <c r="G169" s="9"/>
      <c r="H169" s="9"/>
      <c r="I169" s="13">
        <v>230</v>
      </c>
      <c r="J169" s="13"/>
      <c r="K169" s="16" t="s">
        <v>14</v>
      </c>
      <c r="L169" s="16">
        <v>9</v>
      </c>
      <c r="M169" s="22">
        <v>9</v>
      </c>
      <c r="N169" s="16">
        <v>9</v>
      </c>
      <c r="O169" s="27">
        <v>9</v>
      </c>
    </row>
    <row r="170" spans="1:16">
      <c r="A170" s="3"/>
      <c r="B170" s="46" t="s">
        <v>21</v>
      </c>
      <c r="C170" s="13">
        <f t="shared" ref="C170:J170" si="41">SUM(C168:C169)</f>
        <v>255</v>
      </c>
      <c r="D170" s="13">
        <f t="shared" si="41"/>
        <v>0</v>
      </c>
      <c r="E170" s="13">
        <f t="shared" si="41"/>
        <v>0</v>
      </c>
      <c r="F170" s="13">
        <f t="shared" si="41"/>
        <v>0</v>
      </c>
      <c r="G170" s="13">
        <f t="shared" si="41"/>
        <v>0</v>
      </c>
      <c r="H170" s="13">
        <f t="shared" si="41"/>
        <v>25</v>
      </c>
      <c r="I170" s="13">
        <f t="shared" si="41"/>
        <v>230</v>
      </c>
      <c r="J170" s="13">
        <f t="shared" si="41"/>
        <v>0</v>
      </c>
      <c r="K170" s="13"/>
      <c r="L170" s="13">
        <f>SUM(L168:L169)</f>
        <v>11</v>
      </c>
      <c r="M170" s="27"/>
      <c r="N170" s="27"/>
      <c r="O170" s="27"/>
    </row>
    <row r="171" spans="1:16" ht="15.75" customHeight="1">
      <c r="A171" s="23"/>
      <c r="B171" s="33"/>
      <c r="C171" s="24"/>
      <c r="D171" s="24"/>
      <c r="E171" s="24"/>
      <c r="F171" s="24"/>
      <c r="G171" s="24"/>
      <c r="H171" s="24"/>
      <c r="I171" s="24"/>
      <c r="J171" s="24"/>
      <c r="K171" s="24"/>
      <c r="L171" s="60"/>
      <c r="M171" s="61">
        <f>SUM(M6:M19,M25:M34,M39:M43,M54:M62,M67:M69,M83:M92,M97:M103,M118:M123,M128:M130,M145:M153,M158:M164)</f>
        <v>129</v>
      </c>
      <c r="N171" s="61">
        <f>SUM(N6:N19,N25:N34,N39:N43,N54:N62,N67:N69,N83:N92,N97:N103,N118:N123,N128:N130,N145:N153,N158:N164)</f>
        <v>76</v>
      </c>
      <c r="O171" s="61">
        <f>SUM(O6:O19,O25:O34,O39:O43,O54:O62,O67:O69,O83:O92,O97:O103,O118:O123,O128:O130,O145:O153,O158:O164)</f>
        <v>38</v>
      </c>
      <c r="P171" s="13" t="s">
        <v>119</v>
      </c>
    </row>
    <row r="172" spans="1:16" ht="15.75" customHeight="1">
      <c r="A172" s="20"/>
      <c r="B172" s="34" t="s">
        <v>125</v>
      </c>
      <c r="C172" s="21"/>
      <c r="D172" s="21"/>
      <c r="E172" s="21"/>
      <c r="F172" s="21"/>
      <c r="G172" s="21"/>
      <c r="H172" s="21"/>
      <c r="I172" s="21"/>
      <c r="J172" s="21"/>
      <c r="K172" s="21"/>
      <c r="L172" s="60"/>
      <c r="M172" s="61">
        <f>SUM(M6:M19,M25:M34,M47:M49,M54:M62,M73:M78,M83:M92,M107:M112,M118:M123,M134:M139,M145:M153,M168:M169)</f>
        <v>123</v>
      </c>
      <c r="N172" s="61">
        <f>SUM(N6:N19,N25:N34,N47:N49,N54:N62,N73:N78,N83:N92,N107:N112,N118:N123,N134:N139,N145:N153,N168:N169)</f>
        <v>76</v>
      </c>
      <c r="O172" s="61">
        <f>SUM(O6:O19,O25:O34,O47:O49,O54:O62,O73:O78,O83:O92,O107:O112,O118:O123,O134:O139,O145:O153,O168:O169)</f>
        <v>38</v>
      </c>
      <c r="P172" s="13" t="s">
        <v>120</v>
      </c>
    </row>
    <row r="173" spans="1:16">
      <c r="A173" s="20"/>
      <c r="B173" s="34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62"/>
      <c r="N173" s="62"/>
      <c r="O173" s="62"/>
    </row>
    <row r="174" spans="1:16">
      <c r="A174" s="5"/>
      <c r="B174" s="35"/>
      <c r="C174" s="90" t="s">
        <v>117</v>
      </c>
      <c r="D174" s="90"/>
      <c r="E174" s="90"/>
      <c r="F174" s="90"/>
      <c r="G174" s="90"/>
      <c r="H174" s="90"/>
      <c r="I174" s="90"/>
      <c r="J174" s="90"/>
      <c r="K174" s="90"/>
      <c r="L174" s="90"/>
      <c r="M174" s="63"/>
    </row>
    <row r="175" spans="1:16">
      <c r="A175" s="5"/>
      <c r="B175" s="4" t="s">
        <v>25</v>
      </c>
      <c r="C175" s="64" t="s">
        <v>26</v>
      </c>
      <c r="D175" s="64" t="s">
        <v>5</v>
      </c>
      <c r="E175" s="64" t="s">
        <v>6</v>
      </c>
      <c r="F175" s="64" t="s">
        <v>7</v>
      </c>
      <c r="G175" s="64" t="s">
        <v>8</v>
      </c>
      <c r="H175" s="64" t="s">
        <v>9</v>
      </c>
      <c r="I175" s="65" t="s">
        <v>10</v>
      </c>
      <c r="J175" s="65" t="s">
        <v>97</v>
      </c>
      <c r="K175" s="64" t="s">
        <v>4</v>
      </c>
      <c r="L175" s="64" t="s">
        <v>27</v>
      </c>
    </row>
    <row r="176" spans="1:16">
      <c r="A176" s="5"/>
      <c r="B176" s="6" t="s">
        <v>28</v>
      </c>
      <c r="C176" s="64" t="s">
        <v>29</v>
      </c>
      <c r="D176" s="9">
        <f t="shared" ref="D176:J176" si="42">SUM(D21)</f>
        <v>70</v>
      </c>
      <c r="E176" s="9">
        <f t="shared" si="42"/>
        <v>65</v>
      </c>
      <c r="F176" s="9">
        <f t="shared" si="42"/>
        <v>245</v>
      </c>
      <c r="G176" s="9">
        <f t="shared" si="42"/>
        <v>0</v>
      </c>
      <c r="H176" s="9">
        <f t="shared" si="42"/>
        <v>30</v>
      </c>
      <c r="I176" s="9">
        <f t="shared" si="42"/>
        <v>0</v>
      </c>
      <c r="J176" s="9">
        <f t="shared" si="42"/>
        <v>0</v>
      </c>
      <c r="K176" s="67">
        <f>SUM(D176:I176)</f>
        <v>410</v>
      </c>
      <c r="L176" s="9">
        <f>SUM(L21)</f>
        <v>30</v>
      </c>
    </row>
    <row r="177" spans="1:12">
      <c r="A177" s="5"/>
      <c r="B177" s="6" t="s">
        <v>30</v>
      </c>
      <c r="C177" s="64" t="s">
        <v>98</v>
      </c>
      <c r="D177" s="9">
        <f>SUM(D35,D44)</f>
        <v>60</v>
      </c>
      <c r="E177" s="9">
        <f t="shared" ref="E177:I177" si="43">SUM(E35,E44)</f>
        <v>25</v>
      </c>
      <c r="F177" s="9">
        <f t="shared" si="43"/>
        <v>345</v>
      </c>
      <c r="G177" s="9">
        <f t="shared" si="43"/>
        <v>0</v>
      </c>
      <c r="H177" s="9">
        <f t="shared" si="43"/>
        <v>30</v>
      </c>
      <c r="I177" s="9">
        <f t="shared" si="43"/>
        <v>0</v>
      </c>
      <c r="J177" s="9">
        <f t="shared" ref="J177" si="44">SUM(J35,J44)</f>
        <v>0</v>
      </c>
      <c r="K177" s="67">
        <f t="shared" ref="K177:K181" si="45">SUM(D177:I177)</f>
        <v>460</v>
      </c>
      <c r="L177" s="9">
        <f>SUM(L35,L44)</f>
        <v>30</v>
      </c>
    </row>
    <row r="178" spans="1:12">
      <c r="A178" s="5"/>
      <c r="B178" s="7" t="s">
        <v>31</v>
      </c>
      <c r="C178" s="64" t="s">
        <v>99</v>
      </c>
      <c r="D178" s="67">
        <f t="shared" ref="D178:J178" si="46">SUM(D63,D70)</f>
        <v>30</v>
      </c>
      <c r="E178" s="67">
        <f t="shared" si="46"/>
        <v>55</v>
      </c>
      <c r="F178" s="67">
        <f t="shared" si="46"/>
        <v>180</v>
      </c>
      <c r="G178" s="67">
        <f t="shared" si="46"/>
        <v>0</v>
      </c>
      <c r="H178" s="67">
        <f t="shared" si="46"/>
        <v>30</v>
      </c>
      <c r="I178" s="67">
        <f t="shared" si="46"/>
        <v>305</v>
      </c>
      <c r="J178" s="67">
        <f t="shared" si="46"/>
        <v>0</v>
      </c>
      <c r="K178" s="67">
        <f t="shared" si="45"/>
        <v>600</v>
      </c>
      <c r="L178" s="67">
        <f>SUM(L63,L70)</f>
        <v>30</v>
      </c>
    </row>
    <row r="179" spans="1:12">
      <c r="A179" s="5"/>
      <c r="B179" s="35" t="s">
        <v>32</v>
      </c>
      <c r="C179" s="64" t="s">
        <v>100</v>
      </c>
      <c r="D179" s="67">
        <f t="shared" ref="D179:J179" si="47">SUM(D93,D104)</f>
        <v>75</v>
      </c>
      <c r="E179" s="67">
        <f t="shared" si="47"/>
        <v>25</v>
      </c>
      <c r="F179" s="67">
        <f t="shared" si="47"/>
        <v>210</v>
      </c>
      <c r="G179" s="67">
        <f t="shared" si="47"/>
        <v>0</v>
      </c>
      <c r="H179" s="67">
        <f t="shared" si="47"/>
        <v>30</v>
      </c>
      <c r="I179" s="67">
        <f t="shared" si="47"/>
        <v>180</v>
      </c>
      <c r="J179" s="67">
        <f t="shared" si="47"/>
        <v>0</v>
      </c>
      <c r="K179" s="67">
        <f t="shared" si="45"/>
        <v>520</v>
      </c>
      <c r="L179" s="67">
        <f>SUM(L93,L104)</f>
        <v>30</v>
      </c>
    </row>
    <row r="180" spans="1:12">
      <c r="A180" s="5"/>
      <c r="B180" s="6" t="s">
        <v>33</v>
      </c>
      <c r="C180" s="64" t="s">
        <v>101</v>
      </c>
      <c r="D180" s="9">
        <f t="shared" ref="D180:J180" si="48">SUM(D124,D131)</f>
        <v>15</v>
      </c>
      <c r="E180" s="9">
        <f t="shared" si="48"/>
        <v>15</v>
      </c>
      <c r="F180" s="9">
        <f t="shared" si="48"/>
        <v>145</v>
      </c>
      <c r="G180" s="9">
        <f t="shared" si="48"/>
        <v>0</v>
      </c>
      <c r="H180" s="9">
        <f t="shared" si="48"/>
        <v>30</v>
      </c>
      <c r="I180" s="9">
        <f t="shared" si="48"/>
        <v>400</v>
      </c>
      <c r="J180" s="9">
        <f t="shared" si="48"/>
        <v>0</v>
      </c>
      <c r="K180" s="67">
        <f t="shared" si="45"/>
        <v>605</v>
      </c>
      <c r="L180" s="9">
        <f>SUM(L124,L131)</f>
        <v>30</v>
      </c>
    </row>
    <row r="181" spans="1:12">
      <c r="A181" s="5"/>
      <c r="B181" s="6" t="s">
        <v>34</v>
      </c>
      <c r="C181" s="64" t="s">
        <v>102</v>
      </c>
      <c r="D181" s="9">
        <f t="shared" ref="D181:J181" si="49">SUM(D154,D165)</f>
        <v>45</v>
      </c>
      <c r="E181" s="9">
        <f t="shared" si="49"/>
        <v>30</v>
      </c>
      <c r="F181" s="9">
        <f t="shared" si="49"/>
        <v>250</v>
      </c>
      <c r="G181" s="9">
        <f t="shared" si="49"/>
        <v>0</v>
      </c>
      <c r="H181" s="9">
        <f t="shared" si="49"/>
        <v>0</v>
      </c>
      <c r="I181" s="9">
        <f t="shared" si="49"/>
        <v>75</v>
      </c>
      <c r="J181" s="9">
        <f t="shared" si="49"/>
        <v>0</v>
      </c>
      <c r="K181" s="67">
        <f t="shared" si="45"/>
        <v>400</v>
      </c>
      <c r="L181" s="9">
        <f>SUM(L154,L165)</f>
        <v>30</v>
      </c>
    </row>
    <row r="182" spans="1:12">
      <c r="A182" s="5"/>
      <c r="B182" s="35" t="s">
        <v>109</v>
      </c>
      <c r="C182" s="65" t="s">
        <v>4</v>
      </c>
      <c r="D182" s="68">
        <f>D176+D177+D178+D179+D180+D181</f>
        <v>295</v>
      </c>
      <c r="E182" s="68">
        <f t="shared" ref="E182:I182" si="50">E176+E177+E178+E179+E180+E181</f>
        <v>215</v>
      </c>
      <c r="F182" s="68">
        <f t="shared" si="50"/>
        <v>1375</v>
      </c>
      <c r="G182" s="68">
        <f t="shared" si="50"/>
        <v>0</v>
      </c>
      <c r="H182" s="68">
        <f t="shared" si="50"/>
        <v>150</v>
      </c>
      <c r="I182" s="68">
        <f t="shared" si="50"/>
        <v>960</v>
      </c>
      <c r="J182" s="68">
        <f t="shared" ref="J182" si="51">J176+J177+J178+J179+J180+J181</f>
        <v>0</v>
      </c>
      <c r="K182" s="68">
        <f>K176+K177+K178+K179+K180+K181</f>
        <v>2995</v>
      </c>
      <c r="L182" s="68">
        <f>L176+L177+L178+L179+L180+L181</f>
        <v>180</v>
      </c>
    </row>
    <row r="183" spans="1:12">
      <c r="A183" s="5"/>
      <c r="B183" s="35"/>
      <c r="C183" s="86" t="s">
        <v>37</v>
      </c>
      <c r="D183" s="86"/>
      <c r="E183" s="86"/>
      <c r="F183" s="86"/>
      <c r="G183" s="86"/>
      <c r="H183" s="86"/>
      <c r="I183" s="86"/>
      <c r="J183" s="22"/>
      <c r="K183" s="67">
        <f>SUM(I21,I35,I44,I63,I70,I93,I104,I124,I131,I154,I165)</f>
        <v>960</v>
      </c>
      <c r="L183" s="67">
        <f>SUM(L68,L69,L103,L129,L130,L164)</f>
        <v>38</v>
      </c>
    </row>
    <row r="184" spans="1:12">
      <c r="A184" s="5"/>
      <c r="B184" s="6" t="s">
        <v>35</v>
      </c>
      <c r="C184" s="18"/>
      <c r="D184" s="48"/>
      <c r="E184" s="48"/>
      <c r="F184" s="48"/>
      <c r="G184" s="48"/>
      <c r="H184" s="48"/>
      <c r="I184" s="48"/>
      <c r="J184" s="48"/>
      <c r="K184" s="48"/>
      <c r="L184" s="48"/>
    </row>
    <row r="185" spans="1:12" ht="18" customHeight="1">
      <c r="A185" s="5"/>
      <c r="B185" s="6" t="s">
        <v>36</v>
      </c>
      <c r="C185" s="87" t="s">
        <v>118</v>
      </c>
      <c r="D185" s="87"/>
      <c r="E185" s="87"/>
      <c r="F185" s="87"/>
      <c r="G185" s="87"/>
      <c r="H185" s="87"/>
      <c r="I185" s="87"/>
      <c r="J185" s="87"/>
      <c r="K185" s="87"/>
      <c r="L185" s="87"/>
    </row>
    <row r="186" spans="1:12">
      <c r="A186" s="5"/>
      <c r="B186" s="6" t="s">
        <v>108</v>
      </c>
      <c r="C186" s="64" t="s">
        <v>26</v>
      </c>
      <c r="D186" s="64" t="s">
        <v>5</v>
      </c>
      <c r="E186" s="64" t="s">
        <v>6</v>
      </c>
      <c r="F186" s="64" t="s">
        <v>7</v>
      </c>
      <c r="G186" s="64" t="s">
        <v>8</v>
      </c>
      <c r="H186" s="64" t="s">
        <v>9</v>
      </c>
      <c r="I186" s="65" t="s">
        <v>10</v>
      </c>
      <c r="J186" s="65" t="s">
        <v>97</v>
      </c>
      <c r="K186" s="64" t="s">
        <v>4</v>
      </c>
      <c r="L186" s="64" t="s">
        <v>27</v>
      </c>
    </row>
    <row r="187" spans="1:12">
      <c r="A187" s="5"/>
      <c r="B187" s="7"/>
      <c r="C187" s="64" t="s">
        <v>29</v>
      </c>
      <c r="D187" s="9">
        <f t="shared" ref="D187:J187" si="52">SUM(D21)</f>
        <v>70</v>
      </c>
      <c r="E187" s="9">
        <f t="shared" si="52"/>
        <v>65</v>
      </c>
      <c r="F187" s="9">
        <f t="shared" si="52"/>
        <v>245</v>
      </c>
      <c r="G187" s="9">
        <f t="shared" si="52"/>
        <v>0</v>
      </c>
      <c r="H187" s="9">
        <f t="shared" si="52"/>
        <v>30</v>
      </c>
      <c r="I187" s="9">
        <f t="shared" si="52"/>
        <v>0</v>
      </c>
      <c r="J187" s="9">
        <f t="shared" si="52"/>
        <v>0</v>
      </c>
      <c r="K187" s="67">
        <f>SUM(D187:I187)</f>
        <v>410</v>
      </c>
      <c r="L187" s="9">
        <f>SUM(L21)</f>
        <v>30</v>
      </c>
    </row>
    <row r="188" spans="1:12">
      <c r="C188" s="64" t="s">
        <v>98</v>
      </c>
      <c r="D188" s="67">
        <f>SUM(D35,D50)</f>
        <v>85</v>
      </c>
      <c r="E188" s="67">
        <f t="shared" ref="E188:J188" si="53">SUM(E35,E50)</f>
        <v>70</v>
      </c>
      <c r="F188" s="67">
        <f t="shared" si="53"/>
        <v>260</v>
      </c>
      <c r="G188" s="67">
        <f t="shared" si="53"/>
        <v>0</v>
      </c>
      <c r="H188" s="67">
        <f t="shared" si="53"/>
        <v>45</v>
      </c>
      <c r="I188" s="67">
        <f t="shared" si="53"/>
        <v>0</v>
      </c>
      <c r="J188" s="67">
        <f t="shared" si="53"/>
        <v>0</v>
      </c>
      <c r="K188" s="67">
        <f t="shared" ref="K188:K192" si="54">SUM(D188:I188)</f>
        <v>460</v>
      </c>
      <c r="L188" s="67">
        <f>SUM(L35,L50)</f>
        <v>30</v>
      </c>
    </row>
    <row r="189" spans="1:12">
      <c r="C189" s="64" t="s">
        <v>99</v>
      </c>
      <c r="D189" s="67">
        <f>SUM(D63,D79)</f>
        <v>70</v>
      </c>
      <c r="E189" s="67">
        <f t="shared" ref="E189:J189" si="55">SUM(E63,E79)</f>
        <v>55</v>
      </c>
      <c r="F189" s="67">
        <f t="shared" si="55"/>
        <v>195</v>
      </c>
      <c r="G189" s="67">
        <f t="shared" si="55"/>
        <v>0</v>
      </c>
      <c r="H189" s="67">
        <f t="shared" si="55"/>
        <v>40</v>
      </c>
      <c r="I189" s="67">
        <f t="shared" si="55"/>
        <v>205</v>
      </c>
      <c r="J189" s="67">
        <f t="shared" si="55"/>
        <v>0</v>
      </c>
      <c r="K189" s="67">
        <f t="shared" si="54"/>
        <v>565</v>
      </c>
      <c r="L189" s="67">
        <f>SUM(L63,L79)</f>
        <v>30</v>
      </c>
    </row>
    <row r="190" spans="1:12">
      <c r="C190" s="64" t="s">
        <v>100</v>
      </c>
      <c r="D190" s="9">
        <f>SUM(D93,D113)</f>
        <v>60</v>
      </c>
      <c r="E190" s="9">
        <f t="shared" ref="E190:J190" si="56">SUM(E93,E113)</f>
        <v>25</v>
      </c>
      <c r="F190" s="9">
        <f t="shared" si="56"/>
        <v>195</v>
      </c>
      <c r="G190" s="9">
        <f t="shared" si="56"/>
        <v>0</v>
      </c>
      <c r="H190" s="9">
        <f t="shared" si="56"/>
        <v>60</v>
      </c>
      <c r="I190" s="9">
        <f t="shared" si="56"/>
        <v>175</v>
      </c>
      <c r="J190" s="9">
        <f t="shared" si="56"/>
        <v>0</v>
      </c>
      <c r="K190" s="67">
        <f t="shared" si="54"/>
        <v>515</v>
      </c>
      <c r="L190" s="9">
        <f>SUM(L93,L113)</f>
        <v>30</v>
      </c>
    </row>
    <row r="191" spans="1:12">
      <c r="C191" s="64" t="s">
        <v>101</v>
      </c>
      <c r="D191" s="9">
        <f>SUM(D124,D140)</f>
        <v>30</v>
      </c>
      <c r="E191" s="9">
        <f t="shared" ref="E191:J191" si="57">SUM(E124,E140)</f>
        <v>15</v>
      </c>
      <c r="F191" s="9">
        <f t="shared" si="57"/>
        <v>165</v>
      </c>
      <c r="G191" s="9">
        <f t="shared" si="57"/>
        <v>0</v>
      </c>
      <c r="H191" s="9">
        <f t="shared" si="57"/>
        <v>30</v>
      </c>
      <c r="I191" s="9">
        <f t="shared" si="57"/>
        <v>350</v>
      </c>
      <c r="J191" s="9">
        <f t="shared" si="57"/>
        <v>0</v>
      </c>
      <c r="K191" s="67">
        <f t="shared" si="54"/>
        <v>590</v>
      </c>
      <c r="L191" s="9">
        <f>SUM(L124,L140)</f>
        <v>30</v>
      </c>
    </row>
    <row r="192" spans="1:12">
      <c r="C192" s="64" t="s">
        <v>102</v>
      </c>
      <c r="D192" s="9">
        <f>SUM(D154,D170)</f>
        <v>45</v>
      </c>
      <c r="E192" s="9">
        <f t="shared" ref="E192:J192" si="58">SUM(E154,E170)</f>
        <v>30</v>
      </c>
      <c r="F192" s="9">
        <f t="shared" si="58"/>
        <v>135</v>
      </c>
      <c r="G192" s="9">
        <f t="shared" si="58"/>
        <v>0</v>
      </c>
      <c r="H192" s="9">
        <f t="shared" si="58"/>
        <v>25</v>
      </c>
      <c r="I192" s="9">
        <f t="shared" si="58"/>
        <v>230</v>
      </c>
      <c r="J192" s="9">
        <f t="shared" si="58"/>
        <v>0</v>
      </c>
      <c r="K192" s="67">
        <f t="shared" si="54"/>
        <v>465</v>
      </c>
      <c r="L192" s="9">
        <f>SUM(L154,L170)</f>
        <v>30</v>
      </c>
    </row>
    <row r="193" spans="3:12">
      <c r="C193" s="65" t="s">
        <v>4</v>
      </c>
      <c r="D193" s="68">
        <f>D187+D188+D189+D190+D191+D192</f>
        <v>360</v>
      </c>
      <c r="E193" s="68">
        <f t="shared" ref="E193:J193" si="59">E187+E188+E189+E190+E191+E192</f>
        <v>260</v>
      </c>
      <c r="F193" s="68">
        <f t="shared" si="59"/>
        <v>1195</v>
      </c>
      <c r="G193" s="68">
        <f t="shared" si="59"/>
        <v>0</v>
      </c>
      <c r="H193" s="68">
        <f t="shared" si="59"/>
        <v>230</v>
      </c>
      <c r="I193" s="68">
        <f t="shared" si="59"/>
        <v>960</v>
      </c>
      <c r="J193" s="68">
        <f t="shared" si="59"/>
        <v>0</v>
      </c>
      <c r="K193" s="68">
        <f>K187+K188+K189+K190+K191+K192</f>
        <v>3005</v>
      </c>
      <c r="L193" s="68">
        <f>L187+L188+L189+L190+L191+L192</f>
        <v>180</v>
      </c>
    </row>
    <row r="194" spans="3:12">
      <c r="C194" s="86" t="s">
        <v>37</v>
      </c>
      <c r="D194" s="86"/>
      <c r="E194" s="86"/>
      <c r="F194" s="86"/>
      <c r="G194" s="86"/>
      <c r="H194" s="86"/>
      <c r="I194" s="86"/>
      <c r="J194" s="22"/>
      <c r="K194" s="67">
        <f>SUM(I21,I35,I50,I63,I79,I93,I113,I124,I140,I154,I170)</f>
        <v>960</v>
      </c>
      <c r="L194" s="67">
        <f>SUM(L77,L78,L112,L138,L139,L169)</f>
        <v>38</v>
      </c>
    </row>
  </sheetData>
  <mergeCells count="140">
    <mergeCell ref="C194:I194"/>
    <mergeCell ref="C185:L185"/>
    <mergeCell ref="C45:I45"/>
    <mergeCell ref="K45:K46"/>
    <mergeCell ref="L45:L46"/>
    <mergeCell ref="A142:L142"/>
    <mergeCell ref="A143:A144"/>
    <mergeCell ref="B143:B144"/>
    <mergeCell ref="C143:I143"/>
    <mergeCell ref="K143:K144"/>
    <mergeCell ref="L143:L144"/>
    <mergeCell ref="A126:A127"/>
    <mergeCell ref="B126:B127"/>
    <mergeCell ref="C126:I126"/>
    <mergeCell ref="K126:K127"/>
    <mergeCell ref="L126:L127"/>
    <mergeCell ref="C174:L174"/>
    <mergeCell ref="C183:I183"/>
    <mergeCell ref="A166:A167"/>
    <mergeCell ref="B166:B167"/>
    <mergeCell ref="C166:I166"/>
    <mergeCell ref="K166:K167"/>
    <mergeCell ref="L166:L167"/>
    <mergeCell ref="A156:A157"/>
    <mergeCell ref="B156:B157"/>
    <mergeCell ref="C156:I156"/>
    <mergeCell ref="K156:K157"/>
    <mergeCell ref="L156:L157"/>
    <mergeCell ref="C132:I132"/>
    <mergeCell ref="K132:K133"/>
    <mergeCell ref="L132:L133"/>
    <mergeCell ref="A115:L115"/>
    <mergeCell ref="A116:A117"/>
    <mergeCell ref="B116:B117"/>
    <mergeCell ref="C116:I116"/>
    <mergeCell ref="K116:K117"/>
    <mergeCell ref="L116:L117"/>
    <mergeCell ref="A132:A133"/>
    <mergeCell ref="B132:B133"/>
    <mergeCell ref="A80:L80"/>
    <mergeCell ref="A81:A82"/>
    <mergeCell ref="B81:B82"/>
    <mergeCell ref="C81:I81"/>
    <mergeCell ref="K81:K82"/>
    <mergeCell ref="L81:L82"/>
    <mergeCell ref="A105:A106"/>
    <mergeCell ref="B105:B106"/>
    <mergeCell ref="C105:I105"/>
    <mergeCell ref="K105:K106"/>
    <mergeCell ref="L105:L106"/>
    <mergeCell ref="A95:A96"/>
    <mergeCell ref="B95:B96"/>
    <mergeCell ref="C95:I95"/>
    <mergeCell ref="K95:K96"/>
    <mergeCell ref="L95:L96"/>
    <mergeCell ref="A71:A72"/>
    <mergeCell ref="B71:B72"/>
    <mergeCell ref="C71:I71"/>
    <mergeCell ref="K71:K72"/>
    <mergeCell ref="L71:L72"/>
    <mergeCell ref="A65:A66"/>
    <mergeCell ref="B65:B66"/>
    <mergeCell ref="C65:I65"/>
    <mergeCell ref="K65:K66"/>
    <mergeCell ref="L65:L66"/>
    <mergeCell ref="A23:A24"/>
    <mergeCell ref="B23:B24"/>
    <mergeCell ref="C23:I23"/>
    <mergeCell ref="K23:K24"/>
    <mergeCell ref="L23:L24"/>
    <mergeCell ref="A51:L51"/>
    <mergeCell ref="A52:A53"/>
    <mergeCell ref="B52:B53"/>
    <mergeCell ref="C52:I52"/>
    <mergeCell ref="K52:K53"/>
    <mergeCell ref="L52:L53"/>
    <mergeCell ref="A45:A46"/>
    <mergeCell ref="B45:B46"/>
    <mergeCell ref="A37:A38"/>
    <mergeCell ref="B37:B38"/>
    <mergeCell ref="C37:I37"/>
    <mergeCell ref="K37:K38"/>
    <mergeCell ref="L37:L38"/>
    <mergeCell ref="A1:L1"/>
    <mergeCell ref="A2:L2"/>
    <mergeCell ref="A3:L3"/>
    <mergeCell ref="A4:A5"/>
    <mergeCell ref="B4:B5"/>
    <mergeCell ref="C4:I4"/>
    <mergeCell ref="K4:K5"/>
    <mergeCell ref="L4:L5"/>
    <mergeCell ref="A22:L22"/>
    <mergeCell ref="M37:M38"/>
    <mergeCell ref="N37:N38"/>
    <mergeCell ref="O37:O38"/>
    <mergeCell ref="M45:M46"/>
    <mergeCell ref="N45:N46"/>
    <mergeCell ref="O45:O46"/>
    <mergeCell ref="M4:M5"/>
    <mergeCell ref="N4:N5"/>
    <mergeCell ref="O4:O5"/>
    <mergeCell ref="M23:M24"/>
    <mergeCell ref="N23:N24"/>
    <mergeCell ref="O23:O24"/>
    <mergeCell ref="M71:M72"/>
    <mergeCell ref="N71:N72"/>
    <mergeCell ref="O71:O72"/>
    <mergeCell ref="M81:M82"/>
    <mergeCell ref="N81:N82"/>
    <mergeCell ref="O81:O82"/>
    <mergeCell ref="M52:M53"/>
    <mergeCell ref="N52:N53"/>
    <mergeCell ref="O52:O53"/>
    <mergeCell ref="M65:M66"/>
    <mergeCell ref="N65:N66"/>
    <mergeCell ref="O65:O66"/>
    <mergeCell ref="M116:M117"/>
    <mergeCell ref="N116:N117"/>
    <mergeCell ref="O116:O117"/>
    <mergeCell ref="M126:M127"/>
    <mergeCell ref="N126:N127"/>
    <mergeCell ref="O126:O127"/>
    <mergeCell ref="M95:M96"/>
    <mergeCell ref="N95:N96"/>
    <mergeCell ref="O95:O96"/>
    <mergeCell ref="M105:M106"/>
    <mergeCell ref="N105:N106"/>
    <mergeCell ref="O105:O106"/>
    <mergeCell ref="M156:M157"/>
    <mergeCell ref="N156:N157"/>
    <mergeCell ref="O156:O157"/>
    <mergeCell ref="M166:M167"/>
    <mergeCell ref="N166:N167"/>
    <mergeCell ref="O166:O167"/>
    <mergeCell ref="M132:M133"/>
    <mergeCell ref="N132:N133"/>
    <mergeCell ref="O132:O133"/>
    <mergeCell ref="M143:M144"/>
    <mergeCell ref="N143:N144"/>
    <mergeCell ref="O143:O144"/>
  </mergeCells>
  <pageMargins left="0.11811023622047245" right="0.11811023622047245" top="0.74803149606299213" bottom="0.74803149606299213" header="0.31496062992125984" footer="0.31496062992125984"/>
  <pageSetup paperSize="9" scale="81" orientation="landscape" r:id="rId1"/>
  <rowBreaks count="6" manualBreakCount="6">
    <brk id="21" max="14" man="1"/>
    <brk id="50" max="14" man="1"/>
    <brk id="79" max="14" man="1"/>
    <brk id="113" max="14" man="1"/>
    <brk id="140" max="14" man="1"/>
    <brk id="17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E&amp;K</cp:lastModifiedBy>
  <cp:lastPrinted>2019-04-24T12:23:37Z</cp:lastPrinted>
  <dcterms:created xsi:type="dcterms:W3CDTF">2019-03-22T06:50:15Z</dcterms:created>
  <dcterms:modified xsi:type="dcterms:W3CDTF">2020-09-17T14:08:08Z</dcterms:modified>
</cp:coreProperties>
</file>