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680"/>
  </bookViews>
  <sheets>
    <sheet name="KOSMETOLOGIA II STOPIEŃ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8" i="2" l="1"/>
  <c r="C39" i="2"/>
  <c r="L93" i="2" l="1"/>
  <c r="C71" i="2"/>
  <c r="C70" i="2"/>
  <c r="C69" i="2"/>
  <c r="C68" i="2"/>
  <c r="C77" i="2"/>
  <c r="C76" i="2"/>
  <c r="C75" i="2"/>
  <c r="C74" i="2"/>
  <c r="C19" i="2"/>
  <c r="C18" i="2"/>
  <c r="C17" i="2"/>
  <c r="C16" i="2"/>
  <c r="C15" i="2"/>
  <c r="C14" i="2"/>
  <c r="C13" i="2"/>
  <c r="C12" i="2"/>
  <c r="C11" i="2"/>
  <c r="C10" i="2"/>
  <c r="C9" i="2"/>
  <c r="C7" i="2"/>
  <c r="C6" i="2"/>
  <c r="C65" i="2"/>
  <c r="C64" i="2"/>
  <c r="C63" i="2"/>
  <c r="C78" i="2"/>
  <c r="L73" i="2"/>
  <c r="J73" i="2"/>
  <c r="J80" i="2" s="1"/>
  <c r="J90" i="2" s="1"/>
  <c r="I73" i="2"/>
  <c r="I80" i="2" s="1"/>
  <c r="I90" i="2" s="1"/>
  <c r="H73" i="2"/>
  <c r="H80" i="2" s="1"/>
  <c r="H90" i="2" s="1"/>
  <c r="G73" i="2"/>
  <c r="G80" i="2" s="1"/>
  <c r="G90" i="2" s="1"/>
  <c r="F73" i="2"/>
  <c r="F80" i="2" s="1"/>
  <c r="F90" i="2" s="1"/>
  <c r="E73" i="2"/>
  <c r="E80" i="2" s="1"/>
  <c r="E90" i="2" s="1"/>
  <c r="D73" i="2"/>
  <c r="D80" i="2" s="1"/>
  <c r="D90" i="2" s="1"/>
  <c r="C72" i="2"/>
  <c r="L67" i="2"/>
  <c r="J67" i="2"/>
  <c r="J79" i="2" s="1"/>
  <c r="J89" i="2" s="1"/>
  <c r="I67" i="2"/>
  <c r="I79" i="2" s="1"/>
  <c r="I89" i="2" s="1"/>
  <c r="H67" i="2"/>
  <c r="H79" i="2" s="1"/>
  <c r="H89" i="2" s="1"/>
  <c r="G67" i="2"/>
  <c r="G79" i="2" s="1"/>
  <c r="G89" i="2" s="1"/>
  <c r="F67" i="2"/>
  <c r="F79" i="2" s="1"/>
  <c r="F89" i="2" s="1"/>
  <c r="E67" i="2"/>
  <c r="E79" i="2" s="1"/>
  <c r="E89" i="2" s="1"/>
  <c r="D67" i="2"/>
  <c r="D79" i="2" s="1"/>
  <c r="D89" i="2" s="1"/>
  <c r="C56" i="2"/>
  <c r="C49" i="2"/>
  <c r="C48" i="2"/>
  <c r="C57" i="2"/>
  <c r="C55" i="2"/>
  <c r="C54" i="2"/>
  <c r="C53" i="2"/>
  <c r="C52" i="2"/>
  <c r="C51" i="2"/>
  <c r="C47" i="2"/>
  <c r="C46" i="2"/>
  <c r="C45" i="2"/>
  <c r="C44" i="2"/>
  <c r="C43" i="2"/>
  <c r="C40" i="2"/>
  <c r="C37" i="2"/>
  <c r="L33" i="2"/>
  <c r="L86" i="2" s="1"/>
  <c r="J33" i="2"/>
  <c r="J86" i="2" s="1"/>
  <c r="I33" i="2"/>
  <c r="I86" i="2" s="1"/>
  <c r="H33" i="2"/>
  <c r="H86" i="2" s="1"/>
  <c r="G33" i="2"/>
  <c r="G86" i="2" s="1"/>
  <c r="F33" i="2"/>
  <c r="F86" i="2" s="1"/>
  <c r="E33" i="2"/>
  <c r="E87" i="2" s="1"/>
  <c r="D33" i="2"/>
  <c r="D86" i="2" s="1"/>
  <c r="C32" i="2"/>
  <c r="C31" i="2"/>
  <c r="C30" i="2"/>
  <c r="C29" i="2"/>
  <c r="C28" i="2"/>
  <c r="C27" i="2"/>
  <c r="C26" i="2"/>
  <c r="C25" i="2"/>
  <c r="C24" i="2"/>
  <c r="L20" i="2"/>
  <c r="J20" i="2"/>
  <c r="I20" i="2"/>
  <c r="I85" i="2" s="1"/>
  <c r="H20" i="2"/>
  <c r="H85" i="2" s="1"/>
  <c r="G20" i="2"/>
  <c r="F20" i="2"/>
  <c r="E20" i="2"/>
  <c r="E85" i="2" s="1"/>
  <c r="D20" i="2"/>
  <c r="D85" i="2" s="1"/>
  <c r="L79" i="2" l="1"/>
  <c r="L80" i="2"/>
  <c r="E86" i="2"/>
  <c r="E91" i="2" s="1"/>
  <c r="K86" i="2"/>
  <c r="C67" i="2"/>
  <c r="C79" i="2" s="1"/>
  <c r="L85" i="2"/>
  <c r="G85" i="2"/>
  <c r="J85" i="2"/>
  <c r="F85" i="2"/>
  <c r="C73" i="2"/>
  <c r="C80" i="2" s="1"/>
  <c r="C33" i="2"/>
  <c r="C20" i="2"/>
  <c r="K85" i="2" l="1"/>
  <c r="K59" i="2" l="1"/>
  <c r="K58" i="2"/>
  <c r="L50" i="2"/>
  <c r="D50" i="2"/>
  <c r="D59" i="2" s="1"/>
  <c r="E50" i="2"/>
  <c r="E59" i="2" s="1"/>
  <c r="E88" i="2" s="1"/>
  <c r="E92" i="2" s="1"/>
  <c r="F50" i="2"/>
  <c r="F59" i="2" s="1"/>
  <c r="F88" i="2" s="1"/>
  <c r="G50" i="2"/>
  <c r="G59" i="2" s="1"/>
  <c r="G88" i="2" s="1"/>
  <c r="G92" i="2" s="1"/>
  <c r="H50" i="2"/>
  <c r="H59" i="2" s="1"/>
  <c r="H88" i="2" s="1"/>
  <c r="H92" i="2" s="1"/>
  <c r="I50" i="2"/>
  <c r="I59" i="2" s="1"/>
  <c r="I88" i="2" s="1"/>
  <c r="I92" i="2" s="1"/>
  <c r="J50" i="2"/>
  <c r="J59" i="2" s="1"/>
  <c r="J88" i="2" s="1"/>
  <c r="J92" i="2" s="1"/>
  <c r="D42" i="2"/>
  <c r="D58" i="2" s="1"/>
  <c r="E42" i="2"/>
  <c r="E58" i="2" s="1"/>
  <c r="F42" i="2"/>
  <c r="F58" i="2" s="1"/>
  <c r="F87" i="2" s="1"/>
  <c r="G42" i="2"/>
  <c r="G58" i="2" s="1"/>
  <c r="G87" i="2" s="1"/>
  <c r="G91" i="2" s="1"/>
  <c r="H42" i="2"/>
  <c r="H58" i="2" s="1"/>
  <c r="H87" i="2" s="1"/>
  <c r="H91" i="2" s="1"/>
  <c r="I42" i="2"/>
  <c r="I58" i="2" s="1"/>
  <c r="I87" i="2" s="1"/>
  <c r="I91" i="2" s="1"/>
  <c r="J42" i="2"/>
  <c r="J58" i="2" s="1"/>
  <c r="J87" i="2" s="1"/>
  <c r="J91" i="2" s="1"/>
  <c r="L42" i="2"/>
  <c r="L59" i="2" l="1"/>
  <c r="L88" i="2" s="1"/>
  <c r="L58" i="2"/>
  <c r="D88" i="2"/>
  <c r="D87" i="2"/>
  <c r="L90" i="2"/>
  <c r="L82" i="2"/>
  <c r="L89" i="2"/>
  <c r="L87" i="2"/>
  <c r="L81" i="2"/>
  <c r="F92" i="2"/>
  <c r="F91" i="2"/>
  <c r="I81" i="2"/>
  <c r="H82" i="2"/>
  <c r="D82" i="2"/>
  <c r="E81" i="2"/>
  <c r="H81" i="2"/>
  <c r="D81" i="2"/>
  <c r="G82" i="2"/>
  <c r="J82" i="2"/>
  <c r="G81" i="2"/>
  <c r="F82" i="2"/>
  <c r="J81" i="2"/>
  <c r="F81" i="2"/>
  <c r="I82" i="2"/>
  <c r="E82" i="2"/>
  <c r="C50" i="2"/>
  <c r="D91" i="2" l="1"/>
  <c r="D92" i="2"/>
  <c r="K88" i="2"/>
  <c r="K87" i="2"/>
  <c r="L92" i="2"/>
  <c r="L91" i="2"/>
  <c r="K89" i="2"/>
  <c r="K90" i="2"/>
  <c r="K91" i="2"/>
  <c r="K92" i="2"/>
  <c r="C59" i="2"/>
  <c r="C82" i="2" s="1"/>
  <c r="C42" i="2"/>
  <c r="C58" i="2" s="1"/>
  <c r="C81" i="2" s="1"/>
</calcChain>
</file>

<file path=xl/sharedStrings.xml><?xml version="1.0" encoding="utf-8"?>
<sst xmlns="http://schemas.openxmlformats.org/spreadsheetml/2006/main" count="216" uniqueCount="112">
  <si>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</si>
  <si>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</si>
  <si>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</si>
  <si>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</si>
  <si>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</si>
  <si>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</si>
  <si>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</si>
  <si>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</si>
  <si>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Objaśnienia:</t>
  </si>
  <si>
    <t>Sem.</t>
  </si>
  <si>
    <t>I</t>
  </si>
  <si>
    <t>II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</si>
  <si>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</si>
  <si>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</si>
  <si>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</si>
  <si>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</si>
  <si>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</si>
  <si>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</si>
  <si>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</si>
  <si>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</si>
  <si>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</si>
  <si>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</si>
  <si>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</si>
  <si>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</si>
  <si>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</si>
  <si>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</si>
  <si>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</si>
  <si>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</si>
  <si>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</si>
  <si>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CL - ćwiczenia laboratoryjne, w tym ćwiczenia realizowane w specjalist. pracowniach</t>
  </si>
  <si>
    <t>CP - ćwiczenia projektowe, w tym seminarium dyplomowe</t>
  </si>
  <si>
    <t>Język obcy do wyboru</t>
  </si>
  <si>
    <t>E</t>
  </si>
  <si>
    <t>ZO</t>
  </si>
  <si>
    <t>Praktyka zawodowa</t>
  </si>
  <si>
    <t>Dermatologia kliniczna</t>
  </si>
  <si>
    <t>PZ</t>
  </si>
  <si>
    <t>SEMESTR IV</t>
  </si>
  <si>
    <t>CT</t>
  </si>
  <si>
    <t>CW - ćwiczenia w grupach warsztatowych, w tym zajęcia z WF, lektorat</t>
  </si>
  <si>
    <t>IV a</t>
  </si>
  <si>
    <t>IV b</t>
  </si>
  <si>
    <t>Σ a</t>
  </si>
  <si>
    <t>Σ b</t>
  </si>
  <si>
    <t>Biologia skóry</t>
  </si>
  <si>
    <t>Toksykologia kosmetyku</t>
  </si>
  <si>
    <t>Surowce kosmetyczne</t>
  </si>
  <si>
    <t>Metodologia badań naukowych</t>
  </si>
  <si>
    <t>Onkologia skóry</t>
  </si>
  <si>
    <t>Endokrynologia</t>
  </si>
  <si>
    <t>Ochrona zdrowia</t>
  </si>
  <si>
    <t>Bioetyka</t>
  </si>
  <si>
    <t>Chirurgia ogólna i pourazowa</t>
  </si>
  <si>
    <t>Rehabilitacja</t>
  </si>
  <si>
    <t>Statystyka</t>
  </si>
  <si>
    <t>Alergologia</t>
  </si>
  <si>
    <t>Przemysłowa produkcja kosmetyków</t>
  </si>
  <si>
    <t>Receptura preparatów kosmetycznych</t>
  </si>
  <si>
    <t>Chirurgia plastyczna i estetyczna</t>
  </si>
  <si>
    <t>Moduł I: Kosmetologia bioestetyczna</t>
  </si>
  <si>
    <t>Podstawy chirurgii szczękowo-twarzowej</t>
  </si>
  <si>
    <t>Fotografia i dokumentacja medyczna</t>
  </si>
  <si>
    <t>Laseroterapia</t>
  </si>
  <si>
    <t>Mykologia i parazytologia</t>
  </si>
  <si>
    <t>Nieinwazyjne metody odmładzania skóry</t>
  </si>
  <si>
    <t>Makijaż medyczny - kamuflaż</t>
  </si>
  <si>
    <t>4a</t>
  </si>
  <si>
    <t>4b</t>
  </si>
  <si>
    <t>Organizacja systemów produkcyjnych</t>
  </si>
  <si>
    <t>Fizyko-chemiczne formy kosmetyku</t>
  </si>
  <si>
    <t>Krajowe i zagraniczne rynki surowców kosmetycznych</t>
  </si>
  <si>
    <t>Techniki pomiarowe w procesie produkcyjnym</t>
  </si>
  <si>
    <t>Produkty kosmetyczne</t>
  </si>
  <si>
    <t>Dosier produktów kosmetycznych</t>
  </si>
  <si>
    <t>Praktyka zawodowa I w sektorze technologii kosmetyków</t>
  </si>
  <si>
    <t>SUMA SEMESTR III Moduł specjalizacyjny Kosmetologia bioestetyczna</t>
  </si>
  <si>
    <t>SUMA SEMESTR III Moduł specjalizacyjny Technologia kosmetyków</t>
  </si>
  <si>
    <t>Metody biotechnologiczne w kosmetologii</t>
  </si>
  <si>
    <t>Aparatura stosowana w produkcji kosmetyków</t>
  </si>
  <si>
    <t>Metodologia badań kosmetyku</t>
  </si>
  <si>
    <t>Marketing produktów kosmetycznych</t>
  </si>
  <si>
    <t>Prawo kosmetyczne i systemy jakości w przemyśle kosmetycznym</t>
  </si>
  <si>
    <t>Praktyka zawodowa II w sektorze technologii kosmetyków</t>
  </si>
  <si>
    <t>Nowoczesne formy masażu w kosmetologii</t>
  </si>
  <si>
    <t>Taping kinezjologiczny w kosmetologii</t>
  </si>
  <si>
    <t>Kosmetologia medyczna</t>
  </si>
  <si>
    <t>Estetologia medyczna</t>
  </si>
  <si>
    <t>SUMA SEMESTRY I - IV Moduł specjalizacyjny Kosmetologia bioestetyczna</t>
  </si>
  <si>
    <t>SUMA SEMESTRY I - IV Moduł specjalizacyjny Technologia kosmetyków</t>
  </si>
  <si>
    <t>III a</t>
  </si>
  <si>
    <t>III b</t>
  </si>
  <si>
    <t>Kierunek: KOSMETOLOGIA studia II  stopnia, forma studiów: stacjonarne, profil praktyczny</t>
  </si>
  <si>
    <t>Podstawy przedsiębiorczości</t>
  </si>
  <si>
    <t>Komunikacja interpersonalna</t>
  </si>
  <si>
    <t>5a</t>
  </si>
  <si>
    <t>5b</t>
  </si>
  <si>
    <t>Praktyka zawodowa I w sektorze kosmetologii bioestetycznej</t>
  </si>
  <si>
    <t>Praktyka zawodowa II w sektorze kosmetologii bioestetycznej</t>
  </si>
  <si>
    <t>Moduł II: Technologia kosmetyków</t>
  </si>
  <si>
    <t>Moduł specjalizacyjny do wyboru 1 z 2:
1. Kosmetologia bioestetyczna,
2. Technologia kosmetyków</t>
  </si>
  <si>
    <t>SUMA SEMESTR IV Moduł specjalizacyjny Kosmetologia bioestetyczna</t>
  </si>
  <si>
    <t>SUMA SEMESTR IV Moduł specjalizacyjny Technologia kosmetyków</t>
  </si>
  <si>
    <t>PLAN STUDIÓW
(harmonogram realizacji programu studiów)</t>
  </si>
  <si>
    <t>Nazwa zajęć / modułu</t>
  </si>
  <si>
    <t>Forma weryfikacji</t>
  </si>
  <si>
    <t>Kosmetologia lecznicza I*</t>
  </si>
  <si>
    <t>Prawo (ustawodawstwo w kosmetologii)</t>
  </si>
  <si>
    <t>Sensoryka i środki zapachowe*</t>
  </si>
  <si>
    <t>Kosmetologia lecznicza II*</t>
  </si>
  <si>
    <t>Egzamin dyplomowy</t>
  </si>
  <si>
    <t>Seminarium dyplomowe i praca dyplomowa</t>
  </si>
  <si>
    <t>* zajęcia realizowane w języku polskim lub języku angielskim (do wyboru przez studenta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</si>
</sst>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2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82">
    <xf numFmtId="0" fontId="0" fillId="0" borderId="0" xfId="0"/>
    <xf numFmtId="0" fontId="7" fillId="0" borderId="2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165" fontId="9" fillId="0" borderId="2" xfId="2" applyFont="1" applyBorder="1" applyAlignment="1">
      <alignment horizontal="center" vertical="center"/>
    </xf>
    <xf numFmtId="165" fontId="9" fillId="4" borderId="2" xfId="2" applyFont="1" applyFill="1" applyBorder="1" applyAlignment="1">
      <alignment horizontal="center" vertical="center"/>
    </xf>
    <xf numFmtId="165" fontId="9" fillId="0" borderId="6" xfId="2" applyFont="1" applyBorder="1" applyAlignment="1">
      <alignment horizontal="center" vertical="center"/>
    </xf>
    <xf numFmtId="165" fontId="9" fillId="4" borderId="6" xfId="2" applyFont="1" applyFill="1" applyBorder="1" applyAlignment="1">
      <alignment horizontal="center" vertical="center"/>
    </xf>
    <xf numFmtId="165" fontId="8" fillId="0" borderId="6" xfId="2" applyFont="1" applyBorder="1" applyAlignment="1">
      <alignment horizontal="center" vertical="center"/>
    </xf>
    <xf numFmtId="165" fontId="6" fillId="0" borderId="6" xfId="1" applyFont="1" applyBorder="1" applyAlignment="1">
      <alignment vertical="center" wrapText="1"/>
    </xf>
    <xf numFmtId="165" fontId="6" fillId="0" borderId="6" xfId="2" applyFont="1" applyBorder="1" applyAlignment="1">
      <alignment horizontal="center" vertical="center"/>
    </xf>
    <xf numFmtId="165" fontId="6" fillId="0" borderId="6" xfId="1" applyFont="1" applyBorder="1" applyAlignment="1">
      <alignment horizontal="center" vertical="center" wrapText="1"/>
    </xf>
    <xf numFmtId="164" fontId="6" fillId="0" borderId="6" xfId="2" applyNumberFormat="1" applyFont="1" applyBorder="1" applyAlignment="1">
      <alignment horizontal="center" vertical="center"/>
    </xf>
    <xf numFmtId="165" fontId="6" fillId="0" borderId="6" xfId="2" applyFont="1" applyBorder="1" applyAlignment="1">
      <alignment horizontal="center" vertical="center" wrapText="1"/>
    </xf>
    <xf numFmtId="165" fontId="8" fillId="0" borderId="6" xfId="2" applyFont="1" applyBorder="1" applyAlignment="1">
      <alignment horizontal="center" vertical="center" wrapText="1"/>
    </xf>
    <xf numFmtId="165" fontId="8" fillId="4" borderId="6" xfId="2" applyFont="1" applyFill="1" applyBorder="1" applyAlignment="1">
      <alignment horizontal="center" vertical="center"/>
    </xf>
    <xf numFmtId="0" fontId="6" fillId="0" borderId="0" xfId="0" applyFont="1"/>
    <xf numFmtId="165" fontId="8" fillId="3" borderId="2" xfId="2" applyFont="1" applyFill="1" applyBorder="1" applyAlignment="1">
      <alignment horizontal="center" vertical="center" wrapText="1"/>
    </xf>
    <xf numFmtId="165" fontId="6" fillId="0" borderId="2" xfId="2" applyFont="1" applyBorder="1" applyAlignment="1">
      <alignment horizontal="center" vertical="center"/>
    </xf>
    <xf numFmtId="165" fontId="6" fillId="0" borderId="2" xfId="1" applyFont="1" applyBorder="1" applyAlignment="1">
      <alignment vertical="center" wrapText="1"/>
    </xf>
    <xf numFmtId="165" fontId="6" fillId="0" borderId="2" xfId="1" applyFont="1" applyBorder="1" applyAlignment="1">
      <alignment horizontal="center" vertical="center" wrapText="1"/>
    </xf>
    <xf numFmtId="165" fontId="6" fillId="0" borderId="0" xfId="2" applyFont="1" applyAlignment="1">
      <alignment horizontal="left" vertical="center"/>
    </xf>
    <xf numFmtId="165" fontId="6" fillId="0" borderId="2" xfId="2" applyFont="1" applyBorder="1" applyAlignment="1">
      <alignment horizontal="center" vertical="center" wrapText="1"/>
    </xf>
    <xf numFmtId="165" fontId="6" fillId="0" borderId="16" xfId="2" applyFont="1" applyBorder="1" applyAlignment="1">
      <alignment horizontal="center" vertical="center"/>
    </xf>
    <xf numFmtId="165" fontId="8" fillId="0" borderId="3" xfId="2" applyFont="1" applyBorder="1" applyAlignment="1">
      <alignment horizontal="right"/>
    </xf>
    <xf numFmtId="165" fontId="8" fillId="0" borderId="2" xfId="2" applyFont="1" applyBorder="1" applyAlignment="1">
      <alignment horizontal="center" vertical="center"/>
    </xf>
    <xf numFmtId="165" fontId="8" fillId="2" borderId="2" xfId="2" applyFont="1" applyFill="1" applyBorder="1" applyAlignment="1">
      <alignment horizontal="center" vertical="center"/>
    </xf>
    <xf numFmtId="165" fontId="8" fillId="0" borderId="6" xfId="2" applyFont="1" applyBorder="1" applyAlignment="1">
      <alignment horizontal="right" vertical="center"/>
    </xf>
    <xf numFmtId="165" fontId="8" fillId="2" borderId="6" xfId="2" applyFont="1" applyFill="1" applyBorder="1" applyAlignment="1">
      <alignment horizontal="center" vertical="center"/>
    </xf>
    <xf numFmtId="165" fontId="6" fillId="0" borderId="2" xfId="1" applyFont="1" applyBorder="1" applyAlignment="1">
      <alignment horizontal="left" vertical="center" wrapText="1"/>
    </xf>
    <xf numFmtId="165" fontId="6" fillId="0" borderId="6" xfId="1" applyFont="1" applyBorder="1" applyAlignment="1">
      <alignment horizontal="left" vertical="center" wrapText="1"/>
    </xf>
    <xf numFmtId="165" fontId="6" fillId="0" borderId="2" xfId="2" applyFont="1" applyFill="1" applyBorder="1" applyAlignment="1">
      <alignment horizontal="center" vertical="center"/>
    </xf>
    <xf numFmtId="165" fontId="6" fillId="4" borderId="2" xfId="2" applyFont="1" applyFill="1" applyBorder="1" applyAlignment="1">
      <alignment horizontal="center" vertical="center"/>
    </xf>
    <xf numFmtId="165" fontId="6" fillId="4" borderId="2" xfId="1" applyFont="1" applyFill="1" applyBorder="1" applyAlignment="1">
      <alignment horizontal="center" vertical="center" wrapText="1"/>
    </xf>
    <xf numFmtId="165" fontId="9" fillId="0" borderId="2" xfId="1" applyFont="1" applyBorder="1" applyAlignment="1">
      <alignment vertical="center" wrapText="1"/>
    </xf>
    <xf numFmtId="165" fontId="6" fillId="0" borderId="0" xfId="2" applyFont="1"/>
    <xf numFmtId="165" fontId="6" fillId="0" borderId="0" xfId="2" applyFont="1" applyBorder="1"/>
    <xf numFmtId="165" fontId="8" fillId="0" borderId="2" xfId="2" applyFont="1" applyBorder="1" applyAlignment="1">
      <alignment horizontal="center" vertical="center" wrapText="1"/>
    </xf>
    <xf numFmtId="165" fontId="6" fillId="0" borderId="10" xfId="1" applyFont="1" applyBorder="1" applyAlignment="1">
      <alignment vertical="center" wrapText="1"/>
    </xf>
    <xf numFmtId="165" fontId="6" fillId="0" borderId="10" xfId="2" applyFont="1" applyBorder="1" applyAlignment="1">
      <alignment horizontal="center" vertical="center"/>
    </xf>
    <xf numFmtId="165" fontId="6" fillId="0" borderId="10" xfId="1" applyFont="1" applyBorder="1" applyAlignment="1">
      <alignment horizontal="center" vertical="center" wrapText="1"/>
    </xf>
    <xf numFmtId="165" fontId="8" fillId="2" borderId="14" xfId="2" applyFont="1" applyFill="1" applyBorder="1" applyAlignment="1">
      <alignment horizontal="center" vertical="center"/>
    </xf>
    <xf numFmtId="165" fontId="8" fillId="4" borderId="14" xfId="2" applyFont="1" applyFill="1" applyBorder="1" applyAlignment="1">
      <alignment horizontal="center" vertical="center"/>
    </xf>
    <xf numFmtId="165" fontId="8" fillId="2" borderId="17" xfId="2" applyFont="1" applyFill="1" applyBorder="1" applyAlignment="1">
      <alignment horizontal="center" vertical="center"/>
    </xf>
    <xf numFmtId="165" fontId="8" fillId="2" borderId="18" xfId="2" applyFont="1" applyFill="1" applyBorder="1" applyAlignment="1">
      <alignment horizontal="center" vertical="center"/>
    </xf>
    <xf numFmtId="165" fontId="8" fillId="2" borderId="13" xfId="2" applyFont="1" applyFill="1" applyBorder="1" applyAlignment="1">
      <alignment horizontal="center" vertical="center"/>
    </xf>
    <xf numFmtId="165" fontId="6" fillId="0" borderId="0" xfId="2" applyFont="1" applyAlignment="1">
      <alignment horizontal="center" vertical="center"/>
    </xf>
    <xf numFmtId="165" fontId="8" fillId="0" borderId="0" xfId="2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 vertical="center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165" fontId="8" fillId="0" borderId="0" xfId="2" applyFont="1" applyFill="1" applyBorder="1" applyAlignment="1">
      <alignment horizontal="center" vertical="center" wrapText="1"/>
    </xf>
    <xf numFmtId="165" fontId="8" fillId="0" borderId="0" xfId="1" applyFont="1" applyBorder="1" applyAlignment="1">
      <alignment horizontal="center" vertical="center" wrapText="1"/>
    </xf>
    <xf numFmtId="165" fontId="6" fillId="0" borderId="0" xfId="2" applyFont="1" applyAlignment="1">
      <alignment horizontal="left"/>
    </xf>
    <xf numFmtId="165" fontId="6" fillId="0" borderId="0" xfId="2" applyFont="1" applyAlignment="1">
      <alignment wrapText="1"/>
    </xf>
    <xf numFmtId="165" fontId="8" fillId="3" borderId="2" xfId="2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165" fontId="6" fillId="0" borderId="8" xfId="2" applyFont="1" applyFill="1" applyBorder="1" applyAlignment="1">
      <alignment horizontal="center" vertical="center"/>
    </xf>
    <xf numFmtId="165" fontId="6" fillId="0" borderId="0" xfId="2" applyFont="1" applyFill="1" applyBorder="1" applyAlignment="1">
      <alignment horizontal="center" vertical="center"/>
    </xf>
    <xf numFmtId="165" fontId="6" fillId="0" borderId="15" xfId="2" applyFont="1" applyFill="1" applyBorder="1" applyAlignment="1">
      <alignment horizontal="center" vertical="center"/>
    </xf>
    <xf numFmtId="165" fontId="6" fillId="0" borderId="14" xfId="2" applyFont="1" applyFill="1" applyBorder="1" applyAlignment="1">
      <alignment horizontal="center" vertical="center"/>
    </xf>
    <xf numFmtId="165" fontId="6" fillId="0" borderId="9" xfId="2" applyFont="1" applyFill="1" applyBorder="1" applyAlignment="1">
      <alignment horizontal="center" vertical="center"/>
    </xf>
    <xf numFmtId="165" fontId="10" fillId="2" borderId="11" xfId="2" applyFont="1" applyFill="1" applyBorder="1" applyAlignment="1">
      <alignment horizontal="left" vertical="center"/>
    </xf>
    <xf numFmtId="165" fontId="10" fillId="2" borderId="12" xfId="2" applyFont="1" applyFill="1" applyBorder="1" applyAlignment="1">
      <alignment horizontal="left" vertical="center"/>
    </xf>
    <xf numFmtId="165" fontId="10" fillId="2" borderId="13" xfId="2" applyFont="1" applyFill="1" applyBorder="1" applyAlignment="1">
      <alignment horizontal="left" vertical="center"/>
    </xf>
    <xf numFmtId="165" fontId="8" fillId="3" borderId="6" xfId="2" applyFont="1" applyFill="1" applyBorder="1" applyAlignment="1">
      <alignment horizontal="center" vertical="center" wrapText="1"/>
    </xf>
    <xf numFmtId="165" fontId="8" fillId="3" borderId="2" xfId="2" applyFont="1" applyFill="1" applyBorder="1" applyAlignment="1">
      <alignment horizontal="center" vertical="center" wrapText="1"/>
    </xf>
    <xf numFmtId="165" fontId="8" fillId="0" borderId="12" xfId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5" fontId="8" fillId="0" borderId="6" xfId="2" applyFont="1" applyBorder="1" applyAlignment="1">
      <alignment horizontal="left" vertical="center"/>
    </xf>
    <xf numFmtId="165" fontId="8" fillId="2" borderId="11" xfId="2" applyFont="1" applyFill="1" applyBorder="1" applyAlignment="1">
      <alignment horizontal="left" vertical="center"/>
    </xf>
    <xf numFmtId="165" fontId="8" fillId="2" borderId="13" xfId="2" applyFont="1" applyFill="1" applyBorder="1" applyAlignment="1">
      <alignment horizontal="left" vertical="center"/>
    </xf>
    <xf numFmtId="165" fontId="10" fillId="0" borderId="1" xfId="2" applyFont="1" applyFill="1" applyBorder="1" applyAlignment="1">
      <alignment horizontal="center" vertical="center" wrapText="1"/>
    </xf>
    <xf numFmtId="165" fontId="10" fillId="3" borderId="2" xfId="2" applyFont="1" applyFill="1" applyBorder="1" applyAlignment="1">
      <alignment horizontal="center" vertical="center" wrapText="1"/>
    </xf>
    <xf numFmtId="165" fontId="10" fillId="3" borderId="7" xfId="2" applyFont="1" applyFill="1" applyBorder="1" applyAlignment="1">
      <alignment horizontal="left" vertical="center" wrapText="1"/>
    </xf>
    <xf numFmtId="165" fontId="10" fillId="3" borderId="5" xfId="2" applyFont="1" applyFill="1" applyBorder="1" applyAlignment="1">
      <alignment horizontal="left" vertical="center" wrapText="1"/>
    </xf>
    <xf numFmtId="165" fontId="10" fillId="3" borderId="4" xfId="2" applyFont="1" applyFill="1" applyBorder="1" applyAlignment="1">
      <alignment horizontal="left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abSelected="1" topLeftCell="A79" zoomScaleNormal="100" workbookViewId="0">
      <selection activeCell="K90" sqref="K90"/>
    </sheetView>
  </sheetViews>
  <sheetFormatPr defaultColWidth="11" defaultRowHeight="15"/>
  <cols>
    <col min="1" max="1" width="4.5" style="15" customWidth="1"/>
    <col min="2" max="2" width="59.375" style="15" customWidth="1"/>
    <col min="3" max="3" width="6" style="15" customWidth="1"/>
    <col min="4" max="10" width="4.375" style="15" customWidth="1"/>
    <col min="11" max="11" width="11.875" style="15" customWidth="1"/>
    <col min="12" max="12" width="6.625" style="15" customWidth="1"/>
    <col min="13" max="16384" width="11" style="15"/>
  </cols>
  <sheetData>
    <row r="1" spans="1:12" ht="33" customHeight="1">
      <c r="A1" s="77" t="s">
        <v>102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5.75">
      <c r="A2" s="78" t="s">
        <v>91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ht="15.75">
      <c r="A3" s="79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1"/>
    </row>
    <row r="4" spans="1:12">
      <c r="A4" s="69" t="s">
        <v>18</v>
      </c>
      <c r="B4" s="69" t="s">
        <v>103</v>
      </c>
      <c r="C4" s="69" t="s">
        <v>22</v>
      </c>
      <c r="D4" s="69"/>
      <c r="E4" s="69"/>
      <c r="F4" s="69"/>
      <c r="G4" s="69"/>
      <c r="H4" s="69"/>
      <c r="I4" s="69"/>
      <c r="J4" s="69"/>
      <c r="K4" s="69" t="s">
        <v>104</v>
      </c>
      <c r="L4" s="69" t="s">
        <v>21</v>
      </c>
    </row>
    <row r="5" spans="1:12">
      <c r="A5" s="69"/>
      <c r="B5" s="69"/>
      <c r="C5" s="16" t="s">
        <v>1</v>
      </c>
      <c r="D5" s="16" t="s">
        <v>2</v>
      </c>
      <c r="E5" s="16" t="s">
        <v>15</v>
      </c>
      <c r="F5" s="16" t="s">
        <v>17</v>
      </c>
      <c r="G5" s="16" t="s">
        <v>28</v>
      </c>
      <c r="H5" s="16" t="s">
        <v>19</v>
      </c>
      <c r="I5" s="16" t="s">
        <v>20</v>
      </c>
      <c r="J5" s="16" t="s">
        <v>36</v>
      </c>
      <c r="K5" s="69"/>
      <c r="L5" s="69"/>
    </row>
    <row r="6" spans="1:12">
      <c r="A6" s="17">
        <v>1</v>
      </c>
      <c r="B6" s="18" t="s">
        <v>44</v>
      </c>
      <c r="C6" s="17">
        <f t="shared" ref="C6:C19" si="0">SUM(D6:J6)</f>
        <v>30</v>
      </c>
      <c r="D6" s="19">
        <v>10</v>
      </c>
      <c r="E6" s="19"/>
      <c r="F6" s="19"/>
      <c r="G6" s="17"/>
      <c r="H6" s="17">
        <v>20</v>
      </c>
      <c r="I6" s="17"/>
      <c r="J6" s="17"/>
      <c r="K6" s="19" t="s">
        <v>33</v>
      </c>
      <c r="L6" s="19">
        <v>2</v>
      </c>
    </row>
    <row r="7" spans="1:12">
      <c r="A7" s="17">
        <v>2</v>
      </c>
      <c r="B7" s="18" t="s">
        <v>45</v>
      </c>
      <c r="C7" s="17">
        <f t="shared" si="0"/>
        <v>30</v>
      </c>
      <c r="D7" s="19">
        <v>10</v>
      </c>
      <c r="E7" s="19">
        <v>20</v>
      </c>
      <c r="F7" s="19"/>
      <c r="G7" s="17"/>
      <c r="H7" s="17"/>
      <c r="I7" s="17"/>
      <c r="J7" s="17"/>
      <c r="K7" s="19" t="s">
        <v>32</v>
      </c>
      <c r="L7" s="19">
        <v>2</v>
      </c>
    </row>
    <row r="8" spans="1:12">
      <c r="A8" s="17">
        <v>3</v>
      </c>
      <c r="B8" s="18" t="s">
        <v>46</v>
      </c>
      <c r="C8" s="17">
        <v>40</v>
      </c>
      <c r="D8" s="19">
        <v>15</v>
      </c>
      <c r="E8" s="19"/>
      <c r="F8" s="19">
        <v>10</v>
      </c>
      <c r="G8" s="17"/>
      <c r="H8" s="17">
        <v>15</v>
      </c>
      <c r="I8" s="17"/>
      <c r="J8" s="17"/>
      <c r="K8" s="19" t="s">
        <v>32</v>
      </c>
      <c r="L8" s="19">
        <v>3</v>
      </c>
    </row>
    <row r="9" spans="1:12">
      <c r="A9" s="17">
        <v>4</v>
      </c>
      <c r="B9" s="18" t="s">
        <v>105</v>
      </c>
      <c r="C9" s="17">
        <f t="shared" si="0"/>
        <v>55</v>
      </c>
      <c r="D9" s="19">
        <v>15</v>
      </c>
      <c r="E9" s="19"/>
      <c r="F9" s="19"/>
      <c r="G9" s="17"/>
      <c r="H9" s="17">
        <v>40</v>
      </c>
      <c r="I9" s="17"/>
      <c r="J9" s="17"/>
      <c r="K9" s="19" t="s">
        <v>33</v>
      </c>
      <c r="L9" s="19">
        <v>4</v>
      </c>
    </row>
    <row r="10" spans="1:12">
      <c r="A10" s="17">
        <v>5</v>
      </c>
      <c r="B10" s="18" t="s">
        <v>35</v>
      </c>
      <c r="C10" s="17">
        <f t="shared" si="0"/>
        <v>15</v>
      </c>
      <c r="D10" s="19">
        <v>10</v>
      </c>
      <c r="E10" s="19"/>
      <c r="F10" s="19"/>
      <c r="G10" s="17"/>
      <c r="H10" s="17"/>
      <c r="I10" s="17">
        <v>5</v>
      </c>
      <c r="J10" s="17"/>
      <c r="K10" s="19" t="s">
        <v>33</v>
      </c>
      <c r="L10" s="19">
        <v>1</v>
      </c>
    </row>
    <row r="11" spans="1:12">
      <c r="A11" s="17">
        <v>6</v>
      </c>
      <c r="B11" s="18" t="s">
        <v>47</v>
      </c>
      <c r="C11" s="17">
        <f t="shared" si="0"/>
        <v>25</v>
      </c>
      <c r="D11" s="19">
        <v>10</v>
      </c>
      <c r="E11" s="19"/>
      <c r="F11" s="19">
        <v>15</v>
      </c>
      <c r="G11" s="17"/>
      <c r="H11" s="17"/>
      <c r="I11" s="17"/>
      <c r="J11" s="17"/>
      <c r="K11" s="19" t="s">
        <v>33</v>
      </c>
      <c r="L11" s="19">
        <v>2</v>
      </c>
    </row>
    <row r="12" spans="1:12">
      <c r="A12" s="17">
        <v>7</v>
      </c>
      <c r="B12" s="18" t="s">
        <v>48</v>
      </c>
      <c r="C12" s="17">
        <f t="shared" si="0"/>
        <v>40</v>
      </c>
      <c r="D12" s="19">
        <v>15</v>
      </c>
      <c r="E12" s="19">
        <v>20</v>
      </c>
      <c r="F12" s="19"/>
      <c r="G12" s="17"/>
      <c r="H12" s="17"/>
      <c r="I12" s="17">
        <v>5</v>
      </c>
      <c r="J12" s="17"/>
      <c r="K12" s="19" t="s">
        <v>32</v>
      </c>
      <c r="L12" s="19">
        <v>3</v>
      </c>
    </row>
    <row r="13" spans="1:12">
      <c r="A13" s="17">
        <v>8</v>
      </c>
      <c r="B13" s="18" t="s">
        <v>49</v>
      </c>
      <c r="C13" s="17">
        <f t="shared" si="0"/>
        <v>40</v>
      </c>
      <c r="D13" s="19">
        <v>15</v>
      </c>
      <c r="E13" s="19">
        <v>15</v>
      </c>
      <c r="F13" s="19"/>
      <c r="G13" s="17"/>
      <c r="H13" s="17"/>
      <c r="I13" s="17">
        <v>10</v>
      </c>
      <c r="J13" s="17"/>
      <c r="K13" s="19" t="s">
        <v>32</v>
      </c>
      <c r="L13" s="19">
        <v>3</v>
      </c>
    </row>
    <row r="14" spans="1:12">
      <c r="A14" s="17">
        <v>9</v>
      </c>
      <c r="B14" s="18" t="s">
        <v>106</v>
      </c>
      <c r="C14" s="17">
        <f t="shared" si="0"/>
        <v>15</v>
      </c>
      <c r="D14" s="19">
        <v>15</v>
      </c>
      <c r="E14" s="19"/>
      <c r="F14" s="19"/>
      <c r="G14" s="17"/>
      <c r="H14" s="17"/>
      <c r="I14" s="17"/>
      <c r="J14" s="17"/>
      <c r="K14" s="19" t="s">
        <v>33</v>
      </c>
      <c r="L14" s="19">
        <v>1</v>
      </c>
    </row>
    <row r="15" spans="1:12">
      <c r="A15" s="17">
        <v>10</v>
      </c>
      <c r="B15" s="18" t="s">
        <v>50</v>
      </c>
      <c r="C15" s="17">
        <f t="shared" si="0"/>
        <v>15</v>
      </c>
      <c r="D15" s="19">
        <v>15</v>
      </c>
      <c r="E15" s="19"/>
      <c r="F15" s="19"/>
      <c r="G15" s="17"/>
      <c r="H15" s="17"/>
      <c r="I15" s="17"/>
      <c r="J15" s="17"/>
      <c r="K15" s="19" t="s">
        <v>33</v>
      </c>
      <c r="L15" s="19">
        <v>1</v>
      </c>
    </row>
    <row r="16" spans="1:12">
      <c r="A16" s="17">
        <v>11</v>
      </c>
      <c r="B16" s="18" t="s">
        <v>51</v>
      </c>
      <c r="C16" s="17">
        <f t="shared" si="0"/>
        <v>25</v>
      </c>
      <c r="D16" s="19">
        <v>15</v>
      </c>
      <c r="E16" s="19">
        <v>10</v>
      </c>
      <c r="F16" s="19"/>
      <c r="G16" s="17"/>
      <c r="H16" s="17"/>
      <c r="I16" s="17"/>
      <c r="J16" s="17"/>
      <c r="K16" s="19" t="s">
        <v>33</v>
      </c>
      <c r="L16" s="19">
        <v>2</v>
      </c>
    </row>
    <row r="17" spans="1:12">
      <c r="A17" s="17">
        <v>12</v>
      </c>
      <c r="B17" s="20" t="s">
        <v>31</v>
      </c>
      <c r="C17" s="17">
        <f t="shared" si="0"/>
        <v>30</v>
      </c>
      <c r="D17" s="19"/>
      <c r="E17" s="19"/>
      <c r="F17" s="19">
        <v>30</v>
      </c>
      <c r="G17" s="17"/>
      <c r="H17" s="17"/>
      <c r="I17" s="17"/>
      <c r="J17" s="17"/>
      <c r="K17" s="19" t="s">
        <v>33</v>
      </c>
      <c r="L17" s="19">
        <v>2</v>
      </c>
    </row>
    <row r="18" spans="1:12">
      <c r="A18" s="17">
        <v>13</v>
      </c>
      <c r="B18" s="18" t="s">
        <v>52</v>
      </c>
      <c r="C18" s="17">
        <f t="shared" si="0"/>
        <v>30</v>
      </c>
      <c r="D18" s="19">
        <v>15</v>
      </c>
      <c r="E18" s="19">
        <v>10</v>
      </c>
      <c r="F18" s="19"/>
      <c r="G18" s="17"/>
      <c r="H18" s="17"/>
      <c r="I18" s="17">
        <v>5</v>
      </c>
      <c r="J18" s="17"/>
      <c r="K18" s="19" t="s">
        <v>33</v>
      </c>
      <c r="L18" s="19">
        <v>2</v>
      </c>
    </row>
    <row r="19" spans="1:12" ht="15" customHeight="1">
      <c r="A19" s="17">
        <v>14</v>
      </c>
      <c r="B19" s="18" t="s">
        <v>53</v>
      </c>
      <c r="C19" s="17">
        <f t="shared" si="0"/>
        <v>30</v>
      </c>
      <c r="D19" s="19">
        <v>15</v>
      </c>
      <c r="E19" s="19"/>
      <c r="F19" s="19"/>
      <c r="G19" s="21"/>
      <c r="H19" s="21">
        <v>15</v>
      </c>
      <c r="I19" s="21"/>
      <c r="J19" s="21"/>
      <c r="K19" s="19" t="s">
        <v>32</v>
      </c>
      <c r="L19" s="19">
        <v>2</v>
      </c>
    </row>
    <row r="20" spans="1:12">
      <c r="A20" s="22"/>
      <c r="B20" s="23" t="s">
        <v>4</v>
      </c>
      <c r="C20" s="24">
        <f t="shared" ref="C20:J20" si="1">SUM(C6:C19)</f>
        <v>420</v>
      </c>
      <c r="D20" s="24">
        <f t="shared" si="1"/>
        <v>175</v>
      </c>
      <c r="E20" s="24">
        <f t="shared" si="1"/>
        <v>75</v>
      </c>
      <c r="F20" s="24">
        <f t="shared" si="1"/>
        <v>55</v>
      </c>
      <c r="G20" s="24">
        <f t="shared" si="1"/>
        <v>0</v>
      </c>
      <c r="H20" s="24">
        <f t="shared" si="1"/>
        <v>90</v>
      </c>
      <c r="I20" s="24">
        <f t="shared" si="1"/>
        <v>25</v>
      </c>
      <c r="J20" s="24">
        <f t="shared" si="1"/>
        <v>0</v>
      </c>
      <c r="K20" s="25"/>
      <c r="L20" s="24">
        <f>SUM(L6:L19)</f>
        <v>30</v>
      </c>
    </row>
    <row r="21" spans="1:12" ht="15.75">
      <c r="A21" s="65" t="s">
        <v>5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</row>
    <row r="22" spans="1:12" ht="15" customHeight="1">
      <c r="A22" s="68" t="s">
        <v>18</v>
      </c>
      <c r="B22" s="69" t="s">
        <v>103</v>
      </c>
      <c r="C22" s="69" t="s">
        <v>22</v>
      </c>
      <c r="D22" s="69"/>
      <c r="E22" s="69"/>
      <c r="F22" s="69"/>
      <c r="G22" s="69"/>
      <c r="H22" s="69"/>
      <c r="I22" s="69"/>
      <c r="J22" s="69"/>
      <c r="K22" s="69" t="s">
        <v>104</v>
      </c>
      <c r="L22" s="68" t="s">
        <v>21</v>
      </c>
    </row>
    <row r="23" spans="1:12">
      <c r="A23" s="68"/>
      <c r="B23" s="69"/>
      <c r="C23" s="58" t="s">
        <v>1</v>
      </c>
      <c r="D23" s="58" t="s">
        <v>2</v>
      </c>
      <c r="E23" s="58" t="s">
        <v>15</v>
      </c>
      <c r="F23" s="58" t="s">
        <v>17</v>
      </c>
      <c r="G23" s="58" t="s">
        <v>28</v>
      </c>
      <c r="H23" s="58" t="s">
        <v>19</v>
      </c>
      <c r="I23" s="58" t="s">
        <v>20</v>
      </c>
      <c r="J23" s="58" t="s">
        <v>36</v>
      </c>
      <c r="K23" s="69"/>
      <c r="L23" s="68"/>
    </row>
    <row r="24" spans="1:12">
      <c r="A24" s="9">
        <v>1</v>
      </c>
      <c r="B24" s="8" t="s">
        <v>107</v>
      </c>
      <c r="C24" s="9">
        <f t="shared" ref="C24:C32" si="2">SUM(D24:J24)</f>
        <v>30</v>
      </c>
      <c r="D24" s="10">
        <v>10</v>
      </c>
      <c r="E24" s="10"/>
      <c r="F24" s="10"/>
      <c r="G24" s="9"/>
      <c r="H24" s="9">
        <v>20</v>
      </c>
      <c r="I24" s="9"/>
      <c r="J24" s="9"/>
      <c r="K24" s="10" t="s">
        <v>32</v>
      </c>
      <c r="L24" s="10">
        <v>2</v>
      </c>
    </row>
    <row r="25" spans="1:12">
      <c r="A25" s="9">
        <v>2</v>
      </c>
      <c r="B25" s="20" t="s">
        <v>31</v>
      </c>
      <c r="C25" s="9">
        <f t="shared" si="2"/>
        <v>30</v>
      </c>
      <c r="D25" s="19"/>
      <c r="E25" s="19"/>
      <c r="F25" s="19">
        <v>30</v>
      </c>
      <c r="G25" s="17"/>
      <c r="H25" s="17"/>
      <c r="I25" s="17"/>
      <c r="J25" s="17"/>
      <c r="K25" s="19" t="s">
        <v>33</v>
      </c>
      <c r="L25" s="19">
        <v>2</v>
      </c>
    </row>
    <row r="26" spans="1:12">
      <c r="A26" s="9">
        <v>2</v>
      </c>
      <c r="B26" s="18" t="s">
        <v>54</v>
      </c>
      <c r="C26" s="17">
        <f>SUM(D26:J26)</f>
        <v>25</v>
      </c>
      <c r="D26" s="19"/>
      <c r="E26" s="19"/>
      <c r="F26" s="19">
        <v>25</v>
      </c>
      <c r="G26" s="17"/>
      <c r="H26" s="17"/>
      <c r="I26" s="17"/>
      <c r="J26" s="17"/>
      <c r="K26" s="19" t="s">
        <v>33</v>
      </c>
      <c r="L26" s="19">
        <v>2</v>
      </c>
    </row>
    <row r="27" spans="1:12">
      <c r="A27" s="9">
        <v>3</v>
      </c>
      <c r="B27" s="8" t="s">
        <v>55</v>
      </c>
      <c r="C27" s="9">
        <f t="shared" si="2"/>
        <v>40</v>
      </c>
      <c r="D27" s="10">
        <v>15</v>
      </c>
      <c r="E27" s="10">
        <v>20</v>
      </c>
      <c r="F27" s="10"/>
      <c r="G27" s="9"/>
      <c r="H27" s="9"/>
      <c r="I27" s="9">
        <v>5</v>
      </c>
      <c r="J27" s="9"/>
      <c r="K27" s="10" t="s">
        <v>32</v>
      </c>
      <c r="L27" s="10">
        <v>3</v>
      </c>
    </row>
    <row r="28" spans="1:12">
      <c r="A28" s="9">
        <v>4</v>
      </c>
      <c r="B28" s="8" t="s">
        <v>56</v>
      </c>
      <c r="C28" s="9">
        <f t="shared" si="2"/>
        <v>30</v>
      </c>
      <c r="D28" s="10">
        <v>10</v>
      </c>
      <c r="E28" s="10">
        <v>20</v>
      </c>
      <c r="F28" s="10"/>
      <c r="G28" s="9"/>
      <c r="H28" s="9"/>
      <c r="I28" s="9"/>
      <c r="J28" s="11"/>
      <c r="K28" s="10" t="s">
        <v>33</v>
      </c>
      <c r="L28" s="10">
        <v>2</v>
      </c>
    </row>
    <row r="29" spans="1:12">
      <c r="A29" s="9">
        <v>5</v>
      </c>
      <c r="B29" s="8" t="s">
        <v>57</v>
      </c>
      <c r="C29" s="9">
        <f t="shared" si="2"/>
        <v>45</v>
      </c>
      <c r="D29" s="10">
        <v>15</v>
      </c>
      <c r="E29" s="10"/>
      <c r="F29" s="10">
        <v>15</v>
      </c>
      <c r="G29" s="9"/>
      <c r="H29" s="9">
        <v>15</v>
      </c>
      <c r="I29" s="9"/>
      <c r="J29" s="9"/>
      <c r="K29" s="10" t="s">
        <v>33</v>
      </c>
      <c r="L29" s="10">
        <v>3</v>
      </c>
    </row>
    <row r="30" spans="1:12">
      <c r="A30" s="9">
        <v>6</v>
      </c>
      <c r="B30" s="8" t="s">
        <v>108</v>
      </c>
      <c r="C30" s="9">
        <f t="shared" si="2"/>
        <v>55</v>
      </c>
      <c r="D30" s="10">
        <v>15</v>
      </c>
      <c r="E30" s="10"/>
      <c r="F30" s="10"/>
      <c r="G30" s="12"/>
      <c r="H30" s="12">
        <v>40</v>
      </c>
      <c r="I30" s="13"/>
      <c r="J30" s="13"/>
      <c r="K30" s="10" t="s">
        <v>32</v>
      </c>
      <c r="L30" s="10">
        <v>4</v>
      </c>
    </row>
    <row r="31" spans="1:12">
      <c r="A31" s="9">
        <v>7</v>
      </c>
      <c r="B31" s="8" t="s">
        <v>58</v>
      </c>
      <c r="C31" s="9">
        <f t="shared" si="2"/>
        <v>25</v>
      </c>
      <c r="D31" s="10">
        <v>15</v>
      </c>
      <c r="E31" s="10"/>
      <c r="F31" s="10"/>
      <c r="G31" s="12"/>
      <c r="H31" s="12">
        <v>10</v>
      </c>
      <c r="I31" s="12"/>
      <c r="J31" s="12"/>
      <c r="K31" s="10" t="s">
        <v>33</v>
      </c>
      <c r="L31" s="10">
        <v>2</v>
      </c>
    </row>
    <row r="32" spans="1:12">
      <c r="A32" s="9">
        <v>8</v>
      </c>
      <c r="B32" s="8" t="s">
        <v>34</v>
      </c>
      <c r="C32" s="9">
        <f t="shared" si="2"/>
        <v>240</v>
      </c>
      <c r="D32" s="10"/>
      <c r="E32" s="10"/>
      <c r="F32" s="10"/>
      <c r="G32" s="9"/>
      <c r="H32" s="9"/>
      <c r="I32" s="9"/>
      <c r="J32" s="9">
        <v>240</v>
      </c>
      <c r="K32" s="10" t="s">
        <v>33</v>
      </c>
      <c r="L32" s="10">
        <v>10</v>
      </c>
    </row>
    <row r="33" spans="1:12" ht="32.1" customHeight="1">
      <c r="A33" s="9"/>
      <c r="B33" s="26" t="s">
        <v>6</v>
      </c>
      <c r="C33" s="7">
        <f t="shared" ref="C33:J33" si="3">SUM(C24:C32)</f>
        <v>520</v>
      </c>
      <c r="D33" s="7">
        <f t="shared" si="3"/>
        <v>80</v>
      </c>
      <c r="E33" s="7">
        <f t="shared" si="3"/>
        <v>40</v>
      </c>
      <c r="F33" s="7">
        <f t="shared" si="3"/>
        <v>70</v>
      </c>
      <c r="G33" s="7">
        <f t="shared" si="3"/>
        <v>0</v>
      </c>
      <c r="H33" s="7">
        <f t="shared" si="3"/>
        <v>85</v>
      </c>
      <c r="I33" s="7">
        <f t="shared" si="3"/>
        <v>5</v>
      </c>
      <c r="J33" s="7">
        <f t="shared" si="3"/>
        <v>240</v>
      </c>
      <c r="K33" s="27"/>
      <c r="L33" s="7">
        <f>SUM(L24:L32)</f>
        <v>30</v>
      </c>
    </row>
    <row r="34" spans="1:12" ht="15.75">
      <c r="A34" s="65" t="s">
        <v>7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</row>
    <row r="35" spans="1:12" ht="15" customHeight="1">
      <c r="A35" s="68" t="s">
        <v>18</v>
      </c>
      <c r="B35" s="69" t="s">
        <v>103</v>
      </c>
      <c r="C35" s="69" t="s">
        <v>22</v>
      </c>
      <c r="D35" s="69"/>
      <c r="E35" s="69"/>
      <c r="F35" s="69"/>
      <c r="G35" s="69"/>
      <c r="H35" s="69"/>
      <c r="I35" s="69"/>
      <c r="J35" s="69"/>
      <c r="K35" s="69" t="s">
        <v>104</v>
      </c>
      <c r="L35" s="68" t="s">
        <v>21</v>
      </c>
    </row>
    <row r="36" spans="1:12">
      <c r="A36" s="68"/>
      <c r="B36" s="69"/>
      <c r="C36" s="58" t="s">
        <v>1</v>
      </c>
      <c r="D36" s="58" t="s">
        <v>2</v>
      </c>
      <c r="E36" s="58" t="s">
        <v>15</v>
      </c>
      <c r="F36" s="58" t="s">
        <v>17</v>
      </c>
      <c r="G36" s="58" t="s">
        <v>28</v>
      </c>
      <c r="H36" s="58" t="s">
        <v>19</v>
      </c>
      <c r="I36" s="58" t="s">
        <v>20</v>
      </c>
      <c r="J36" s="58" t="s">
        <v>36</v>
      </c>
      <c r="K36" s="69"/>
      <c r="L36" s="68"/>
    </row>
    <row r="37" spans="1:12">
      <c r="A37" s="17">
        <v>1</v>
      </c>
      <c r="B37" s="28" t="s">
        <v>92</v>
      </c>
      <c r="C37" s="17">
        <f>SUM(D37:J37)</f>
        <v>25</v>
      </c>
      <c r="D37" s="19">
        <v>10</v>
      </c>
      <c r="E37" s="19">
        <v>15</v>
      </c>
      <c r="F37" s="19"/>
      <c r="G37" s="17"/>
      <c r="H37" s="17"/>
      <c r="I37" s="17"/>
      <c r="J37" s="17"/>
      <c r="K37" s="19" t="s">
        <v>33</v>
      </c>
      <c r="L37" s="19">
        <v>2</v>
      </c>
    </row>
    <row r="38" spans="1:12">
      <c r="A38" s="17">
        <v>2</v>
      </c>
      <c r="B38" s="29" t="s">
        <v>93</v>
      </c>
      <c r="C38" s="9">
        <f>SUM(D38:J38)</f>
        <v>25</v>
      </c>
      <c r="D38" s="10"/>
      <c r="E38" s="10"/>
      <c r="F38" s="10">
        <v>25</v>
      </c>
      <c r="G38" s="12"/>
      <c r="H38" s="12"/>
      <c r="I38" s="12"/>
      <c r="J38" s="12"/>
      <c r="K38" s="10" t="s">
        <v>33</v>
      </c>
      <c r="L38" s="10">
        <v>2</v>
      </c>
    </row>
    <row r="39" spans="1:12">
      <c r="A39" s="17">
        <v>3</v>
      </c>
      <c r="B39" s="18" t="s">
        <v>31</v>
      </c>
      <c r="C39" s="17">
        <f>SUM(D39:J39)</f>
        <v>30</v>
      </c>
      <c r="D39" s="19"/>
      <c r="E39" s="19"/>
      <c r="F39" s="19">
        <v>30</v>
      </c>
      <c r="G39" s="17"/>
      <c r="H39" s="17"/>
      <c r="I39" s="17"/>
      <c r="J39" s="17"/>
      <c r="K39" s="19" t="s">
        <v>32</v>
      </c>
      <c r="L39" s="19">
        <v>2</v>
      </c>
    </row>
    <row r="40" spans="1:12">
      <c r="A40" s="17">
        <v>4</v>
      </c>
      <c r="B40" s="18" t="s">
        <v>110</v>
      </c>
      <c r="C40" s="17">
        <f t="shared" ref="C40" si="4">SUM(D40:J40)</f>
        <v>30</v>
      </c>
      <c r="D40" s="19"/>
      <c r="F40" s="19"/>
      <c r="G40" s="19">
        <v>30</v>
      </c>
      <c r="H40" s="17"/>
      <c r="I40" s="17"/>
      <c r="J40" s="17"/>
      <c r="K40" s="19" t="s">
        <v>33</v>
      </c>
      <c r="L40" s="19">
        <v>5</v>
      </c>
    </row>
    <row r="41" spans="1:12" ht="45">
      <c r="A41" s="30">
        <v>5</v>
      </c>
      <c r="B41" s="1" t="s">
        <v>99</v>
      </c>
      <c r="C41" s="31"/>
      <c r="D41" s="32"/>
      <c r="E41" s="32"/>
      <c r="F41" s="32"/>
      <c r="G41" s="31"/>
      <c r="H41" s="31"/>
      <c r="I41" s="31"/>
      <c r="J41" s="31"/>
      <c r="K41" s="32"/>
      <c r="L41" s="32"/>
    </row>
    <row r="42" spans="1:12">
      <c r="A42" s="60" t="s">
        <v>94</v>
      </c>
      <c r="B42" s="1" t="s">
        <v>59</v>
      </c>
      <c r="C42" s="3">
        <f t="shared" ref="C42:J42" si="5">SUM(C43:C49)</f>
        <v>330</v>
      </c>
      <c r="D42" s="3">
        <f t="shared" si="5"/>
        <v>80</v>
      </c>
      <c r="E42" s="3">
        <f t="shared" si="5"/>
        <v>25</v>
      </c>
      <c r="F42" s="3">
        <f t="shared" si="5"/>
        <v>20</v>
      </c>
      <c r="G42" s="3">
        <f t="shared" si="5"/>
        <v>0</v>
      </c>
      <c r="H42" s="3">
        <f t="shared" si="5"/>
        <v>80</v>
      </c>
      <c r="I42" s="3">
        <f t="shared" si="5"/>
        <v>5</v>
      </c>
      <c r="J42" s="3">
        <f t="shared" si="5"/>
        <v>120</v>
      </c>
      <c r="K42" s="4"/>
      <c r="L42" s="3">
        <f>SUM(L43:L49)</f>
        <v>19</v>
      </c>
    </row>
    <row r="43" spans="1:12">
      <c r="A43" s="61"/>
      <c r="B43" s="18" t="s">
        <v>60</v>
      </c>
      <c r="C43" s="17">
        <f t="shared" ref="C43:C47" si="6">SUM(D43:J43)</f>
        <v>30</v>
      </c>
      <c r="D43" s="19">
        <v>15</v>
      </c>
      <c r="E43" s="19">
        <v>10</v>
      </c>
      <c r="F43" s="19"/>
      <c r="G43" s="17"/>
      <c r="H43" s="17"/>
      <c r="I43" s="17">
        <v>5</v>
      </c>
      <c r="J43" s="17"/>
      <c r="K43" s="19" t="s">
        <v>32</v>
      </c>
      <c r="L43" s="19">
        <v>2</v>
      </c>
    </row>
    <row r="44" spans="1:12">
      <c r="A44" s="61"/>
      <c r="B44" s="18" t="s">
        <v>61</v>
      </c>
      <c r="C44" s="17">
        <f t="shared" si="6"/>
        <v>30</v>
      </c>
      <c r="D44" s="19">
        <v>10</v>
      </c>
      <c r="E44" s="19"/>
      <c r="F44" s="19">
        <v>20</v>
      </c>
      <c r="G44" s="17"/>
      <c r="H44" s="17"/>
      <c r="I44" s="17"/>
      <c r="J44" s="17"/>
      <c r="K44" s="19" t="s">
        <v>32</v>
      </c>
      <c r="L44" s="19">
        <v>2</v>
      </c>
    </row>
    <row r="45" spans="1:12">
      <c r="A45" s="61"/>
      <c r="B45" s="18" t="s">
        <v>62</v>
      </c>
      <c r="C45" s="17">
        <f t="shared" si="6"/>
        <v>30</v>
      </c>
      <c r="D45" s="19">
        <v>15</v>
      </c>
      <c r="E45" s="19">
        <v>15</v>
      </c>
      <c r="F45" s="19"/>
      <c r="G45" s="17"/>
      <c r="H45" s="17"/>
      <c r="I45" s="17"/>
      <c r="J45" s="17"/>
      <c r="K45" s="19" t="s">
        <v>33</v>
      </c>
      <c r="L45" s="19">
        <v>2</v>
      </c>
    </row>
    <row r="46" spans="1:12">
      <c r="A46" s="61"/>
      <c r="B46" s="18" t="s">
        <v>63</v>
      </c>
      <c r="C46" s="17">
        <f t="shared" si="6"/>
        <v>30</v>
      </c>
      <c r="D46" s="19">
        <v>10</v>
      </c>
      <c r="E46" s="19"/>
      <c r="F46" s="19"/>
      <c r="G46" s="17"/>
      <c r="H46" s="17">
        <v>20</v>
      </c>
      <c r="I46" s="17"/>
      <c r="J46" s="17"/>
      <c r="K46" s="19" t="s">
        <v>33</v>
      </c>
      <c r="L46" s="19">
        <v>2</v>
      </c>
    </row>
    <row r="47" spans="1:12">
      <c r="A47" s="61"/>
      <c r="B47" s="18" t="s">
        <v>64</v>
      </c>
      <c r="C47" s="17">
        <f t="shared" si="6"/>
        <v>45</v>
      </c>
      <c r="D47" s="19">
        <v>15</v>
      </c>
      <c r="E47" s="19"/>
      <c r="F47" s="19"/>
      <c r="G47" s="17"/>
      <c r="H47" s="17">
        <v>30</v>
      </c>
      <c r="I47" s="17"/>
      <c r="J47" s="17"/>
      <c r="K47" s="19" t="s">
        <v>32</v>
      </c>
      <c r="L47" s="19">
        <v>3</v>
      </c>
    </row>
    <row r="48" spans="1:12">
      <c r="A48" s="61"/>
      <c r="B48" s="18" t="s">
        <v>65</v>
      </c>
      <c r="C48" s="17">
        <f t="shared" ref="C48:C49" si="7">SUM(D48:J48)</f>
        <v>45</v>
      </c>
      <c r="D48" s="19">
        <v>15</v>
      </c>
      <c r="E48" s="19"/>
      <c r="F48" s="19"/>
      <c r="G48" s="17"/>
      <c r="H48" s="17">
        <v>30</v>
      </c>
      <c r="I48" s="17"/>
      <c r="J48" s="17"/>
      <c r="K48" s="19" t="s">
        <v>32</v>
      </c>
      <c r="L48" s="19">
        <v>3</v>
      </c>
    </row>
    <row r="49" spans="1:12">
      <c r="A49" s="61"/>
      <c r="B49" s="33" t="s">
        <v>96</v>
      </c>
      <c r="C49" s="17">
        <f t="shared" si="7"/>
        <v>120</v>
      </c>
      <c r="D49" s="19"/>
      <c r="E49" s="19"/>
      <c r="F49" s="19"/>
      <c r="G49" s="17"/>
      <c r="H49" s="17"/>
      <c r="I49" s="17"/>
      <c r="J49" s="17">
        <v>120</v>
      </c>
      <c r="K49" s="19" t="s">
        <v>33</v>
      </c>
      <c r="L49" s="19">
        <v>5</v>
      </c>
    </row>
    <row r="50" spans="1:12">
      <c r="A50" s="62" t="s">
        <v>95</v>
      </c>
      <c r="B50" s="2" t="s">
        <v>98</v>
      </c>
      <c r="C50" s="5">
        <f>SUM(C51:C57)</f>
        <v>330</v>
      </c>
      <c r="D50" s="5">
        <f t="shared" ref="D50:J50" si="8">SUM(D51:D57)</f>
        <v>90</v>
      </c>
      <c r="E50" s="5">
        <f t="shared" si="8"/>
        <v>20</v>
      </c>
      <c r="F50" s="5">
        <f t="shared" si="8"/>
        <v>60</v>
      </c>
      <c r="G50" s="5">
        <f t="shared" si="8"/>
        <v>0</v>
      </c>
      <c r="H50" s="5">
        <f>SUM(H51:H57)</f>
        <v>40</v>
      </c>
      <c r="I50" s="5">
        <f t="shared" si="8"/>
        <v>0</v>
      </c>
      <c r="J50" s="5">
        <f t="shared" si="8"/>
        <v>120</v>
      </c>
      <c r="K50" s="6"/>
      <c r="L50" s="5">
        <f t="shared" ref="L50" si="9">SUM(L51:L57)</f>
        <v>19</v>
      </c>
    </row>
    <row r="51" spans="1:12" s="34" customFormat="1" ht="15" customHeight="1">
      <c r="A51" s="63"/>
      <c r="B51" s="18" t="s">
        <v>68</v>
      </c>
      <c r="C51" s="17">
        <f t="shared" ref="C51:C57" si="10">SUM(D51:J51)</f>
        <v>30</v>
      </c>
      <c r="D51" s="19">
        <v>15</v>
      </c>
      <c r="E51" s="19"/>
      <c r="F51" s="19">
        <v>15</v>
      </c>
      <c r="G51" s="17"/>
      <c r="H51" s="17"/>
      <c r="I51" s="17"/>
      <c r="J51" s="17"/>
      <c r="K51" s="19" t="s">
        <v>33</v>
      </c>
      <c r="L51" s="19">
        <v>2</v>
      </c>
    </row>
    <row r="52" spans="1:12" s="34" customFormat="1" ht="17.100000000000001" customHeight="1">
      <c r="A52" s="63"/>
      <c r="B52" s="18" t="s">
        <v>69</v>
      </c>
      <c r="C52" s="17">
        <f t="shared" si="10"/>
        <v>30</v>
      </c>
      <c r="D52" s="19">
        <v>15</v>
      </c>
      <c r="E52" s="19"/>
      <c r="F52" s="19"/>
      <c r="G52" s="17"/>
      <c r="H52" s="17">
        <v>15</v>
      </c>
      <c r="I52" s="17"/>
      <c r="J52" s="17"/>
      <c r="K52" s="19" t="s">
        <v>33</v>
      </c>
      <c r="L52" s="19">
        <v>2</v>
      </c>
    </row>
    <row r="53" spans="1:12" s="35" customFormat="1" ht="18" customHeight="1">
      <c r="A53" s="63"/>
      <c r="B53" s="18" t="s">
        <v>70</v>
      </c>
      <c r="C53" s="17">
        <f t="shared" si="10"/>
        <v>45</v>
      </c>
      <c r="D53" s="19">
        <v>15</v>
      </c>
      <c r="E53" s="19">
        <v>20</v>
      </c>
      <c r="F53" s="19"/>
      <c r="G53" s="17"/>
      <c r="H53" s="17">
        <v>10</v>
      </c>
      <c r="I53" s="17"/>
      <c r="J53" s="17"/>
      <c r="K53" s="19" t="s">
        <v>32</v>
      </c>
      <c r="L53" s="19">
        <v>3</v>
      </c>
    </row>
    <row r="54" spans="1:12" s="35" customFormat="1" ht="15.95" customHeight="1">
      <c r="A54" s="63"/>
      <c r="B54" s="18" t="s">
        <v>71</v>
      </c>
      <c r="C54" s="17">
        <f t="shared" si="10"/>
        <v>45</v>
      </c>
      <c r="D54" s="19">
        <v>15</v>
      </c>
      <c r="E54" s="19"/>
      <c r="F54" s="19">
        <v>15</v>
      </c>
      <c r="G54" s="17"/>
      <c r="H54" s="17">
        <v>15</v>
      </c>
      <c r="I54" s="17"/>
      <c r="J54" s="17"/>
      <c r="K54" s="19" t="s">
        <v>32</v>
      </c>
      <c r="L54" s="19">
        <v>3</v>
      </c>
    </row>
    <row r="55" spans="1:12" s="35" customFormat="1" ht="15" customHeight="1">
      <c r="A55" s="63"/>
      <c r="B55" s="18" t="s">
        <v>72</v>
      </c>
      <c r="C55" s="17">
        <f t="shared" si="10"/>
        <v>30</v>
      </c>
      <c r="D55" s="19">
        <v>15</v>
      </c>
      <c r="E55" s="19"/>
      <c r="F55" s="19">
        <v>15</v>
      </c>
      <c r="G55" s="17"/>
      <c r="H55" s="17"/>
      <c r="I55" s="17"/>
      <c r="J55" s="17"/>
      <c r="K55" s="19" t="s">
        <v>32</v>
      </c>
      <c r="L55" s="19">
        <v>2</v>
      </c>
    </row>
    <row r="56" spans="1:12" s="35" customFormat="1" ht="15" customHeight="1">
      <c r="A56" s="63"/>
      <c r="B56" s="18" t="s">
        <v>73</v>
      </c>
      <c r="C56" s="17">
        <f t="shared" ref="C56" si="11">SUM(D56:J56)</f>
        <v>30</v>
      </c>
      <c r="D56" s="19">
        <v>15</v>
      </c>
      <c r="E56" s="19"/>
      <c r="F56" s="19">
        <v>15</v>
      </c>
      <c r="G56" s="17"/>
      <c r="H56" s="17"/>
      <c r="I56" s="17"/>
      <c r="J56" s="17"/>
      <c r="K56" s="19" t="s">
        <v>32</v>
      </c>
      <c r="L56" s="19">
        <v>2</v>
      </c>
    </row>
    <row r="57" spans="1:12" s="35" customFormat="1" ht="18" customHeight="1">
      <c r="A57" s="64"/>
      <c r="B57" s="33" t="s">
        <v>74</v>
      </c>
      <c r="C57" s="17">
        <f t="shared" si="10"/>
        <v>120</v>
      </c>
      <c r="D57" s="19"/>
      <c r="E57" s="19"/>
      <c r="F57" s="19"/>
      <c r="G57" s="17"/>
      <c r="H57" s="17"/>
      <c r="I57" s="17"/>
      <c r="J57" s="17">
        <v>120</v>
      </c>
      <c r="K57" s="19" t="s">
        <v>33</v>
      </c>
      <c r="L57" s="19">
        <v>5</v>
      </c>
    </row>
    <row r="58" spans="1:12" s="35" customFormat="1" ht="12.75" customHeight="1">
      <c r="A58" s="74" t="s">
        <v>75</v>
      </c>
      <c r="B58" s="74"/>
      <c r="C58" s="7">
        <f t="shared" ref="C58:L58" si="12">SUM(C37:C42)</f>
        <v>440</v>
      </c>
      <c r="D58" s="7">
        <f t="shared" si="12"/>
        <v>90</v>
      </c>
      <c r="E58" s="7">
        <f t="shared" si="12"/>
        <v>40</v>
      </c>
      <c r="F58" s="7">
        <f t="shared" si="12"/>
        <v>75</v>
      </c>
      <c r="G58" s="7">
        <f t="shared" si="12"/>
        <v>30</v>
      </c>
      <c r="H58" s="7">
        <f t="shared" si="12"/>
        <v>80</v>
      </c>
      <c r="I58" s="7">
        <f t="shared" si="12"/>
        <v>5</v>
      </c>
      <c r="J58" s="7">
        <f t="shared" si="12"/>
        <v>120</v>
      </c>
      <c r="K58" s="7">
        <f t="shared" si="12"/>
        <v>0</v>
      </c>
      <c r="L58" s="7">
        <f t="shared" si="12"/>
        <v>30</v>
      </c>
    </row>
    <row r="59" spans="1:12" s="35" customFormat="1" ht="12.75" customHeight="1">
      <c r="A59" s="74" t="s">
        <v>76</v>
      </c>
      <c r="B59" s="74"/>
      <c r="C59" s="7">
        <f t="shared" ref="C59:L59" si="13">SUM(C37:C41) + C50</f>
        <v>440</v>
      </c>
      <c r="D59" s="7">
        <f t="shared" si="13"/>
        <v>100</v>
      </c>
      <c r="E59" s="7">
        <f t="shared" si="13"/>
        <v>35</v>
      </c>
      <c r="F59" s="7">
        <f t="shared" si="13"/>
        <v>115</v>
      </c>
      <c r="G59" s="7">
        <f t="shared" si="13"/>
        <v>30</v>
      </c>
      <c r="H59" s="7">
        <f t="shared" si="13"/>
        <v>40</v>
      </c>
      <c r="I59" s="7">
        <f t="shared" si="13"/>
        <v>0</v>
      </c>
      <c r="J59" s="7">
        <f t="shared" si="13"/>
        <v>120</v>
      </c>
      <c r="K59" s="7">
        <f t="shared" si="13"/>
        <v>0</v>
      </c>
      <c r="L59" s="7">
        <f t="shared" si="13"/>
        <v>30</v>
      </c>
    </row>
    <row r="60" spans="1:12" ht="15.75">
      <c r="A60" s="65" t="s">
        <v>37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7"/>
    </row>
    <row r="61" spans="1:12" ht="15" customHeight="1">
      <c r="A61" s="68" t="s">
        <v>18</v>
      </c>
      <c r="B61" s="69" t="s">
        <v>103</v>
      </c>
      <c r="C61" s="69" t="s">
        <v>22</v>
      </c>
      <c r="D61" s="69"/>
      <c r="E61" s="69"/>
      <c r="F61" s="69"/>
      <c r="G61" s="69"/>
      <c r="H61" s="69"/>
      <c r="I61" s="69"/>
      <c r="J61" s="69"/>
      <c r="K61" s="69" t="s">
        <v>104</v>
      </c>
      <c r="L61" s="68" t="s">
        <v>21</v>
      </c>
    </row>
    <row r="62" spans="1:12">
      <c r="A62" s="68"/>
      <c r="B62" s="69"/>
      <c r="C62" s="58" t="s">
        <v>1</v>
      </c>
      <c r="D62" s="58" t="s">
        <v>2</v>
      </c>
      <c r="E62" s="58" t="s">
        <v>15</v>
      </c>
      <c r="F62" s="58" t="s">
        <v>17</v>
      </c>
      <c r="G62" s="58" t="s">
        <v>28</v>
      </c>
      <c r="H62" s="58" t="s">
        <v>19</v>
      </c>
      <c r="I62" s="58" t="s">
        <v>20</v>
      </c>
      <c r="J62" s="58" t="s">
        <v>36</v>
      </c>
      <c r="K62" s="69"/>
      <c r="L62" s="68"/>
    </row>
    <row r="63" spans="1:12">
      <c r="A63" s="17">
        <v>1</v>
      </c>
      <c r="B63" s="18" t="s">
        <v>77</v>
      </c>
      <c r="C63" s="17">
        <f>SUM(D63:J63)</f>
        <v>15</v>
      </c>
      <c r="D63" s="19">
        <v>10</v>
      </c>
      <c r="E63" s="19"/>
      <c r="F63" s="19"/>
      <c r="G63" s="17"/>
      <c r="H63" s="17">
        <v>5</v>
      </c>
      <c r="I63" s="17"/>
      <c r="J63" s="17"/>
      <c r="K63" s="19" t="s">
        <v>33</v>
      </c>
      <c r="L63" s="19">
        <v>1</v>
      </c>
    </row>
    <row r="64" spans="1:12">
      <c r="A64" s="17">
        <v>2</v>
      </c>
      <c r="B64" s="18" t="s">
        <v>110</v>
      </c>
      <c r="C64" s="17">
        <f t="shared" ref="C64:C65" si="14">SUM(D64:J64)</f>
        <v>30</v>
      </c>
      <c r="D64" s="19"/>
      <c r="F64" s="19"/>
      <c r="G64" s="19">
        <v>30</v>
      </c>
      <c r="H64" s="17"/>
      <c r="I64" s="17"/>
      <c r="J64" s="17"/>
      <c r="K64" s="19" t="s">
        <v>33</v>
      </c>
      <c r="L64" s="19">
        <v>8</v>
      </c>
    </row>
    <row r="65" spans="1:12">
      <c r="A65" s="17">
        <v>3</v>
      </c>
      <c r="B65" s="18" t="s">
        <v>109</v>
      </c>
      <c r="C65" s="17">
        <f t="shared" si="14"/>
        <v>0</v>
      </c>
      <c r="D65" s="19"/>
      <c r="E65" s="19"/>
      <c r="F65" s="19"/>
      <c r="G65" s="36"/>
      <c r="H65" s="21"/>
      <c r="I65" s="21"/>
      <c r="J65" s="36"/>
      <c r="K65" s="19" t="s">
        <v>32</v>
      </c>
      <c r="L65" s="19">
        <v>5</v>
      </c>
    </row>
    <row r="66" spans="1:12" ht="45">
      <c r="A66" s="30">
        <v>4</v>
      </c>
      <c r="B66" s="1" t="s">
        <v>99</v>
      </c>
      <c r="C66" s="31"/>
      <c r="D66" s="32"/>
      <c r="E66" s="32"/>
      <c r="F66" s="32"/>
      <c r="G66" s="31"/>
      <c r="H66" s="31"/>
      <c r="I66" s="31"/>
      <c r="J66" s="31"/>
      <c r="K66" s="32"/>
      <c r="L66" s="32"/>
    </row>
    <row r="67" spans="1:12">
      <c r="A67" s="60" t="s">
        <v>66</v>
      </c>
      <c r="B67" s="1" t="s">
        <v>59</v>
      </c>
      <c r="C67" s="3">
        <f t="shared" ref="C67:J67" si="15">SUM(C68:C72)</f>
        <v>285</v>
      </c>
      <c r="D67" s="3">
        <f t="shared" si="15"/>
        <v>45</v>
      </c>
      <c r="E67" s="3">
        <f t="shared" si="15"/>
        <v>0</v>
      </c>
      <c r="F67" s="3">
        <f t="shared" si="15"/>
        <v>0</v>
      </c>
      <c r="G67" s="3">
        <f t="shared" si="15"/>
        <v>0</v>
      </c>
      <c r="H67" s="3">
        <f t="shared" si="15"/>
        <v>120</v>
      </c>
      <c r="I67" s="3">
        <f t="shared" si="15"/>
        <v>0</v>
      </c>
      <c r="J67" s="3">
        <f t="shared" si="15"/>
        <v>120</v>
      </c>
      <c r="K67" s="4"/>
      <c r="L67" s="3">
        <f>SUM(L68:L72)</f>
        <v>16</v>
      </c>
    </row>
    <row r="68" spans="1:12">
      <c r="A68" s="61"/>
      <c r="B68" s="37" t="s">
        <v>83</v>
      </c>
      <c r="C68" s="38">
        <f t="shared" ref="C68:C71" si="16">SUM(D68:K68)</f>
        <v>45</v>
      </c>
      <c r="D68" s="39"/>
      <c r="E68" s="39"/>
      <c r="F68" s="39"/>
      <c r="G68" s="38"/>
      <c r="H68" s="38">
        <v>45</v>
      </c>
      <c r="I68" s="38"/>
      <c r="J68" s="38"/>
      <c r="K68" s="39" t="s">
        <v>32</v>
      </c>
      <c r="L68" s="39">
        <v>3</v>
      </c>
    </row>
    <row r="69" spans="1:12">
      <c r="A69" s="61"/>
      <c r="B69" s="18" t="s">
        <v>84</v>
      </c>
      <c r="C69" s="17">
        <f t="shared" si="16"/>
        <v>45</v>
      </c>
      <c r="D69" s="19">
        <v>15</v>
      </c>
      <c r="E69" s="19"/>
      <c r="F69" s="19"/>
      <c r="G69" s="17"/>
      <c r="H69" s="17">
        <v>30</v>
      </c>
      <c r="I69" s="17"/>
      <c r="J69" s="17"/>
      <c r="K69" s="19" t="s">
        <v>32</v>
      </c>
      <c r="L69" s="19">
        <v>3</v>
      </c>
    </row>
    <row r="70" spans="1:12">
      <c r="A70" s="61"/>
      <c r="B70" s="18" t="s">
        <v>85</v>
      </c>
      <c r="C70" s="17">
        <f t="shared" si="16"/>
        <v>45</v>
      </c>
      <c r="D70" s="19"/>
      <c r="E70" s="19"/>
      <c r="F70" s="19"/>
      <c r="G70" s="17"/>
      <c r="H70" s="17">
        <v>45</v>
      </c>
      <c r="I70" s="17"/>
      <c r="J70" s="17"/>
      <c r="K70" s="19" t="s">
        <v>32</v>
      </c>
      <c r="L70" s="19">
        <v>3</v>
      </c>
    </row>
    <row r="71" spans="1:12">
      <c r="A71" s="61"/>
      <c r="B71" s="18" t="s">
        <v>86</v>
      </c>
      <c r="C71" s="17">
        <f t="shared" si="16"/>
        <v>30</v>
      </c>
      <c r="D71" s="19">
        <v>30</v>
      </c>
      <c r="E71" s="19"/>
      <c r="F71" s="19"/>
      <c r="G71" s="17"/>
      <c r="H71" s="17"/>
      <c r="I71" s="17"/>
      <c r="J71" s="17"/>
      <c r="K71" s="19" t="s">
        <v>33</v>
      </c>
      <c r="L71" s="19">
        <v>2</v>
      </c>
    </row>
    <row r="72" spans="1:12">
      <c r="A72" s="61"/>
      <c r="B72" s="33" t="s">
        <v>97</v>
      </c>
      <c r="C72" s="17">
        <f t="shared" ref="C72" si="17">SUM(D72:J72)</f>
        <v>120</v>
      </c>
      <c r="D72" s="19"/>
      <c r="E72" s="19"/>
      <c r="F72" s="19"/>
      <c r="G72" s="17"/>
      <c r="H72" s="17"/>
      <c r="I72" s="17"/>
      <c r="J72" s="17">
        <v>120</v>
      </c>
      <c r="K72" s="19" t="s">
        <v>33</v>
      </c>
      <c r="L72" s="19">
        <v>5</v>
      </c>
    </row>
    <row r="73" spans="1:12">
      <c r="A73" s="62" t="s">
        <v>67</v>
      </c>
      <c r="B73" s="2" t="s">
        <v>98</v>
      </c>
      <c r="C73" s="5">
        <f t="shared" ref="C73:J73" si="18">SUM(C74:C78)</f>
        <v>285</v>
      </c>
      <c r="D73" s="5">
        <f t="shared" si="18"/>
        <v>75</v>
      </c>
      <c r="E73" s="5">
        <f t="shared" si="18"/>
        <v>0</v>
      </c>
      <c r="F73" s="5">
        <f t="shared" si="18"/>
        <v>50</v>
      </c>
      <c r="G73" s="5">
        <f t="shared" si="18"/>
        <v>0</v>
      </c>
      <c r="H73" s="5">
        <f t="shared" si="18"/>
        <v>40</v>
      </c>
      <c r="I73" s="5">
        <f t="shared" si="18"/>
        <v>0</v>
      </c>
      <c r="J73" s="5">
        <f t="shared" si="18"/>
        <v>120</v>
      </c>
      <c r="K73" s="6"/>
      <c r="L73" s="5">
        <f>SUM(L74:L78)</f>
        <v>16</v>
      </c>
    </row>
    <row r="74" spans="1:12" s="34" customFormat="1" ht="15" customHeight="1">
      <c r="A74" s="63"/>
      <c r="B74" s="18" t="s">
        <v>78</v>
      </c>
      <c r="C74" s="17">
        <f t="shared" ref="C74:C75" si="19">SUM(D74:J74)</f>
        <v>45</v>
      </c>
      <c r="D74" s="19">
        <v>15</v>
      </c>
      <c r="E74" s="19"/>
      <c r="F74" s="19">
        <v>10</v>
      </c>
      <c r="G74" s="17"/>
      <c r="H74" s="17">
        <v>20</v>
      </c>
      <c r="I74" s="17"/>
      <c r="J74" s="17"/>
      <c r="K74" s="19" t="s">
        <v>32</v>
      </c>
      <c r="L74" s="19">
        <v>3</v>
      </c>
    </row>
    <row r="75" spans="1:12" s="34" customFormat="1" ht="17.100000000000001" customHeight="1">
      <c r="A75" s="63"/>
      <c r="B75" s="18" t="s">
        <v>79</v>
      </c>
      <c r="C75" s="17">
        <f t="shared" si="19"/>
        <v>45</v>
      </c>
      <c r="D75" s="19">
        <v>15</v>
      </c>
      <c r="E75" s="19"/>
      <c r="F75" s="19">
        <v>10</v>
      </c>
      <c r="G75" s="17"/>
      <c r="H75" s="17">
        <v>20</v>
      </c>
      <c r="I75" s="17"/>
      <c r="J75" s="17"/>
      <c r="K75" s="19" t="s">
        <v>32</v>
      </c>
      <c r="L75" s="19">
        <v>3</v>
      </c>
    </row>
    <row r="76" spans="1:12" s="35" customFormat="1" ht="15.95" customHeight="1">
      <c r="A76" s="63"/>
      <c r="B76" s="18" t="s">
        <v>80</v>
      </c>
      <c r="C76" s="17">
        <f t="shared" ref="C76:C77" si="20">SUM(D76:K76)</f>
        <v>45</v>
      </c>
      <c r="D76" s="19">
        <v>15</v>
      </c>
      <c r="E76" s="19"/>
      <c r="F76" s="19">
        <v>30</v>
      </c>
      <c r="G76" s="17"/>
      <c r="H76" s="17"/>
      <c r="I76" s="17"/>
      <c r="J76" s="17"/>
      <c r="K76" s="19" t="s">
        <v>32</v>
      </c>
      <c r="L76" s="19">
        <v>3</v>
      </c>
    </row>
    <row r="77" spans="1:12" s="35" customFormat="1" ht="15" customHeight="1">
      <c r="A77" s="63"/>
      <c r="B77" s="18" t="s">
        <v>81</v>
      </c>
      <c r="C77" s="17">
        <f t="shared" si="20"/>
        <v>30</v>
      </c>
      <c r="D77" s="19">
        <v>30</v>
      </c>
      <c r="E77" s="19"/>
      <c r="F77" s="19"/>
      <c r="G77" s="17"/>
      <c r="H77" s="17"/>
      <c r="I77" s="17"/>
      <c r="J77" s="17"/>
      <c r="K77" s="19" t="s">
        <v>33</v>
      </c>
      <c r="L77" s="19">
        <v>2</v>
      </c>
    </row>
    <row r="78" spans="1:12" s="35" customFormat="1" ht="18" customHeight="1">
      <c r="A78" s="64"/>
      <c r="B78" s="33" t="s">
        <v>82</v>
      </c>
      <c r="C78" s="17">
        <f t="shared" ref="C78" si="21">SUM(D78:J78)</f>
        <v>120</v>
      </c>
      <c r="D78" s="19"/>
      <c r="E78" s="19"/>
      <c r="F78" s="19"/>
      <c r="G78" s="17"/>
      <c r="H78" s="17"/>
      <c r="I78" s="17"/>
      <c r="J78" s="17">
        <v>120</v>
      </c>
      <c r="K78" s="19" t="s">
        <v>33</v>
      </c>
      <c r="L78" s="19">
        <v>5</v>
      </c>
    </row>
    <row r="79" spans="1:12" s="35" customFormat="1" ht="12.75" customHeight="1">
      <c r="A79" s="74" t="s">
        <v>100</v>
      </c>
      <c r="B79" s="74"/>
      <c r="C79" s="7">
        <f t="shared" ref="C79:L79" si="22">SUM(C63:C67)</f>
        <v>330</v>
      </c>
      <c r="D79" s="7">
        <f t="shared" si="22"/>
        <v>55</v>
      </c>
      <c r="E79" s="7">
        <f t="shared" si="22"/>
        <v>0</v>
      </c>
      <c r="F79" s="7">
        <f t="shared" si="22"/>
        <v>0</v>
      </c>
      <c r="G79" s="7">
        <f t="shared" si="22"/>
        <v>30</v>
      </c>
      <c r="H79" s="7">
        <f t="shared" si="22"/>
        <v>125</v>
      </c>
      <c r="I79" s="7">
        <f t="shared" si="22"/>
        <v>0</v>
      </c>
      <c r="J79" s="7">
        <f t="shared" si="22"/>
        <v>120</v>
      </c>
      <c r="K79" s="14"/>
      <c r="L79" s="7">
        <f t="shared" si="22"/>
        <v>30</v>
      </c>
    </row>
    <row r="80" spans="1:12" s="35" customFormat="1" ht="12.75" customHeight="1">
      <c r="A80" s="74" t="s">
        <v>101</v>
      </c>
      <c r="B80" s="74"/>
      <c r="C80" s="7">
        <f>SUM(C63:C65) + C73</f>
        <v>330</v>
      </c>
      <c r="D80" s="7">
        <f t="shared" ref="D80:L80" si="23">SUM(D63:D66) + D73</f>
        <v>85</v>
      </c>
      <c r="E80" s="7">
        <f t="shared" si="23"/>
        <v>0</v>
      </c>
      <c r="F80" s="7">
        <f t="shared" si="23"/>
        <v>50</v>
      </c>
      <c r="G80" s="7">
        <f t="shared" si="23"/>
        <v>30</v>
      </c>
      <c r="H80" s="7">
        <f t="shared" si="23"/>
        <v>45</v>
      </c>
      <c r="I80" s="7">
        <f t="shared" si="23"/>
        <v>0</v>
      </c>
      <c r="J80" s="7">
        <f t="shared" si="23"/>
        <v>120</v>
      </c>
      <c r="K80" s="14"/>
      <c r="L80" s="7">
        <f t="shared" si="23"/>
        <v>30</v>
      </c>
    </row>
    <row r="81" spans="1:12">
      <c r="A81" s="75" t="s">
        <v>87</v>
      </c>
      <c r="B81" s="76"/>
      <c r="C81" s="40">
        <f t="shared" ref="C81:J81" si="24">SUM(C20+C33+C58+C79)</f>
        <v>1710</v>
      </c>
      <c r="D81" s="40">
        <f t="shared" si="24"/>
        <v>400</v>
      </c>
      <c r="E81" s="40">
        <f t="shared" si="24"/>
        <v>155</v>
      </c>
      <c r="F81" s="40">
        <f t="shared" si="24"/>
        <v>200</v>
      </c>
      <c r="G81" s="40">
        <f t="shared" si="24"/>
        <v>60</v>
      </c>
      <c r="H81" s="40">
        <f t="shared" si="24"/>
        <v>380</v>
      </c>
      <c r="I81" s="40">
        <f t="shared" si="24"/>
        <v>35</v>
      </c>
      <c r="J81" s="40">
        <f t="shared" si="24"/>
        <v>480</v>
      </c>
      <c r="K81" s="41"/>
      <c r="L81" s="41">
        <f>SUM(L20+L33+L58+L79)</f>
        <v>120</v>
      </c>
    </row>
    <row r="82" spans="1:12">
      <c r="A82" s="75" t="s">
        <v>88</v>
      </c>
      <c r="B82" s="76"/>
      <c r="C82" s="42">
        <f t="shared" ref="C82:J82" si="25">SUM(C20+C33+C59+C80)</f>
        <v>1710</v>
      </c>
      <c r="D82" s="43">
        <f t="shared" si="25"/>
        <v>440</v>
      </c>
      <c r="E82" s="43">
        <f t="shared" si="25"/>
        <v>150</v>
      </c>
      <c r="F82" s="43">
        <f t="shared" si="25"/>
        <v>290</v>
      </c>
      <c r="G82" s="43">
        <f t="shared" si="25"/>
        <v>60</v>
      </c>
      <c r="H82" s="43">
        <f t="shared" si="25"/>
        <v>260</v>
      </c>
      <c r="I82" s="43">
        <f t="shared" si="25"/>
        <v>30</v>
      </c>
      <c r="J82" s="44">
        <f t="shared" si="25"/>
        <v>480</v>
      </c>
      <c r="K82" s="14"/>
      <c r="L82" s="14">
        <f>SUM(L20+L33+L59+L80)</f>
        <v>120</v>
      </c>
    </row>
    <row r="83" spans="1:12">
      <c r="A83" s="45"/>
      <c r="B83" s="46" t="s">
        <v>8</v>
      </c>
      <c r="C83" s="70" t="s">
        <v>23</v>
      </c>
      <c r="D83" s="70"/>
      <c r="E83" s="70"/>
      <c r="F83" s="70"/>
      <c r="G83" s="70"/>
      <c r="H83" s="70"/>
      <c r="I83" s="70"/>
      <c r="J83" s="70"/>
      <c r="K83" s="70"/>
      <c r="L83" s="70"/>
    </row>
    <row r="84" spans="1:12" ht="30">
      <c r="A84" s="45"/>
      <c r="B84" s="59" t="s">
        <v>111</v>
      </c>
      <c r="C84" s="47" t="s">
        <v>9</v>
      </c>
      <c r="D84" s="47" t="s">
        <v>2</v>
      </c>
      <c r="E84" s="47" t="s">
        <v>15</v>
      </c>
      <c r="F84" s="47" t="s">
        <v>17</v>
      </c>
      <c r="G84" s="47" t="s">
        <v>28</v>
      </c>
      <c r="H84" s="47" t="s">
        <v>19</v>
      </c>
      <c r="I84" s="47" t="s">
        <v>20</v>
      </c>
      <c r="J84" s="47" t="s">
        <v>38</v>
      </c>
      <c r="K84" s="47" t="s">
        <v>1</v>
      </c>
      <c r="L84" s="47" t="s">
        <v>0</v>
      </c>
    </row>
    <row r="85" spans="1:12">
      <c r="A85" s="45"/>
      <c r="B85" s="48" t="s">
        <v>24</v>
      </c>
      <c r="C85" s="47" t="s">
        <v>10</v>
      </c>
      <c r="D85" s="9">
        <f t="shared" ref="D85:J85" si="26">SUM(D20)</f>
        <v>175</v>
      </c>
      <c r="E85" s="9">
        <f t="shared" si="26"/>
        <v>75</v>
      </c>
      <c r="F85" s="9">
        <f t="shared" si="26"/>
        <v>55</v>
      </c>
      <c r="G85" s="9">
        <f t="shared" si="26"/>
        <v>0</v>
      </c>
      <c r="H85" s="9">
        <f t="shared" si="26"/>
        <v>90</v>
      </c>
      <c r="I85" s="9">
        <f t="shared" si="26"/>
        <v>25</v>
      </c>
      <c r="J85" s="9">
        <f t="shared" si="26"/>
        <v>0</v>
      </c>
      <c r="K85" s="49">
        <f>SUM(D85:J85)</f>
        <v>420</v>
      </c>
      <c r="L85" s="9">
        <f>SUM(L20)</f>
        <v>30</v>
      </c>
    </row>
    <row r="86" spans="1:12">
      <c r="A86" s="45"/>
      <c r="B86" s="48" t="s">
        <v>25</v>
      </c>
      <c r="C86" s="47" t="s">
        <v>11</v>
      </c>
      <c r="D86" s="9">
        <f t="shared" ref="D86:J86" si="27">SUM(D33)</f>
        <v>80</v>
      </c>
      <c r="E86" s="9">
        <f t="shared" si="27"/>
        <v>40</v>
      </c>
      <c r="F86" s="9">
        <f t="shared" si="27"/>
        <v>70</v>
      </c>
      <c r="G86" s="9">
        <f t="shared" si="27"/>
        <v>0</v>
      </c>
      <c r="H86" s="9">
        <f t="shared" si="27"/>
        <v>85</v>
      </c>
      <c r="I86" s="9">
        <f t="shared" si="27"/>
        <v>5</v>
      </c>
      <c r="J86" s="9">
        <f t="shared" si="27"/>
        <v>240</v>
      </c>
      <c r="K86" s="49">
        <f>SUM(D86:J86)</f>
        <v>520</v>
      </c>
      <c r="L86" s="9">
        <f>SUM(L33)</f>
        <v>30</v>
      </c>
    </row>
    <row r="87" spans="1:12" ht="30" customHeight="1">
      <c r="A87" s="45"/>
      <c r="B87" s="50" t="s">
        <v>39</v>
      </c>
      <c r="C87" s="51" t="s">
        <v>89</v>
      </c>
      <c r="D87" s="49">
        <f>D58</f>
        <v>90</v>
      </c>
      <c r="E87" s="49">
        <f>E33</f>
        <v>40</v>
      </c>
      <c r="F87" s="49">
        <f t="shared" ref="F87:J88" si="28">F58</f>
        <v>75</v>
      </c>
      <c r="G87" s="49">
        <f t="shared" si="28"/>
        <v>30</v>
      </c>
      <c r="H87" s="49">
        <f t="shared" si="28"/>
        <v>80</v>
      </c>
      <c r="I87" s="49">
        <f t="shared" si="28"/>
        <v>5</v>
      </c>
      <c r="J87" s="49">
        <f t="shared" si="28"/>
        <v>120</v>
      </c>
      <c r="K87" s="49">
        <f t="shared" ref="K87:K90" si="29">SUM(D87:J87)</f>
        <v>440</v>
      </c>
      <c r="L87" s="49">
        <f>L58</f>
        <v>30</v>
      </c>
    </row>
    <row r="88" spans="1:12">
      <c r="A88" s="45"/>
      <c r="B88" s="52" t="s">
        <v>30</v>
      </c>
      <c r="C88" s="47" t="s">
        <v>90</v>
      </c>
      <c r="D88" s="49">
        <f>D59</f>
        <v>100</v>
      </c>
      <c r="E88" s="49">
        <f>E59</f>
        <v>35</v>
      </c>
      <c r="F88" s="49">
        <f t="shared" si="28"/>
        <v>115</v>
      </c>
      <c r="G88" s="49">
        <f t="shared" si="28"/>
        <v>30</v>
      </c>
      <c r="H88" s="49">
        <f t="shared" si="28"/>
        <v>40</v>
      </c>
      <c r="I88" s="49">
        <f t="shared" si="28"/>
        <v>0</v>
      </c>
      <c r="J88" s="49">
        <f t="shared" si="28"/>
        <v>120</v>
      </c>
      <c r="K88" s="49">
        <f t="shared" si="29"/>
        <v>440</v>
      </c>
      <c r="L88" s="49">
        <f>L59</f>
        <v>30</v>
      </c>
    </row>
    <row r="89" spans="1:12" ht="30">
      <c r="A89" s="45"/>
      <c r="B89" s="50" t="s">
        <v>29</v>
      </c>
      <c r="C89" s="47" t="s">
        <v>40</v>
      </c>
      <c r="D89" s="49">
        <f>D79</f>
        <v>55</v>
      </c>
      <c r="E89" s="49">
        <f t="shared" ref="E89:J89" si="30">E79</f>
        <v>0</v>
      </c>
      <c r="F89" s="49">
        <f t="shared" si="30"/>
        <v>0</v>
      </c>
      <c r="G89" s="49">
        <f t="shared" si="30"/>
        <v>30</v>
      </c>
      <c r="H89" s="49">
        <f t="shared" si="30"/>
        <v>125</v>
      </c>
      <c r="I89" s="49">
        <f t="shared" si="30"/>
        <v>0</v>
      </c>
      <c r="J89" s="49">
        <f t="shared" si="30"/>
        <v>120</v>
      </c>
      <c r="K89" s="49">
        <f t="shared" si="29"/>
        <v>330</v>
      </c>
      <c r="L89" s="49">
        <f>L58</f>
        <v>30</v>
      </c>
    </row>
    <row r="90" spans="1:12">
      <c r="A90" s="45"/>
      <c r="B90" s="53" t="s">
        <v>26</v>
      </c>
      <c r="C90" s="47" t="s">
        <v>41</v>
      </c>
      <c r="D90" s="49">
        <f>D80</f>
        <v>85</v>
      </c>
      <c r="E90" s="49">
        <f t="shared" ref="E90:J90" si="31">E80</f>
        <v>0</v>
      </c>
      <c r="F90" s="49">
        <f t="shared" si="31"/>
        <v>50</v>
      </c>
      <c r="G90" s="49">
        <f t="shared" si="31"/>
        <v>30</v>
      </c>
      <c r="H90" s="49">
        <f t="shared" si="31"/>
        <v>45</v>
      </c>
      <c r="I90" s="49">
        <f t="shared" si="31"/>
        <v>0</v>
      </c>
      <c r="J90" s="49">
        <f t="shared" si="31"/>
        <v>120</v>
      </c>
      <c r="K90" s="49">
        <f t="shared" si="29"/>
        <v>330</v>
      </c>
      <c r="L90" s="49">
        <f>L59</f>
        <v>30</v>
      </c>
    </row>
    <row r="91" spans="1:12">
      <c r="A91" s="45"/>
      <c r="B91" s="48" t="s">
        <v>27</v>
      </c>
      <c r="C91" s="47" t="s">
        <v>42</v>
      </c>
      <c r="D91" s="49">
        <f>SUM(D85:D86)+D87+D89</f>
        <v>400</v>
      </c>
      <c r="E91" s="49">
        <f>SUM(E85:E86)+E87+E89</f>
        <v>155</v>
      </c>
      <c r="F91" s="49">
        <f t="shared" ref="F91:J91" si="32">SUM(F85:F86)+F87+F89</f>
        <v>200</v>
      </c>
      <c r="G91" s="49">
        <f t="shared" si="32"/>
        <v>60</v>
      </c>
      <c r="H91" s="49">
        <f t="shared" si="32"/>
        <v>380</v>
      </c>
      <c r="I91" s="49">
        <f t="shared" si="32"/>
        <v>35</v>
      </c>
      <c r="J91" s="49">
        <f t="shared" si="32"/>
        <v>480</v>
      </c>
      <c r="K91" s="49">
        <f t="shared" ref="K91:K92" si="33">SUM(D91:J91)</f>
        <v>1710</v>
      </c>
      <c r="L91" s="49">
        <f>L85+L86+L87+L89</f>
        <v>120</v>
      </c>
    </row>
    <row r="92" spans="1:12">
      <c r="A92" s="45"/>
      <c r="C92" s="47" t="s">
        <v>43</v>
      </c>
      <c r="D92" s="49">
        <f>SUM(D85+D86+D88+D90)</f>
        <v>440</v>
      </c>
      <c r="E92" s="49">
        <f t="shared" ref="E92:J92" si="34">SUM(E85+E86+E88+E90)</f>
        <v>150</v>
      </c>
      <c r="F92" s="49">
        <f t="shared" si="34"/>
        <v>290</v>
      </c>
      <c r="G92" s="49">
        <f t="shared" si="34"/>
        <v>60</v>
      </c>
      <c r="H92" s="49">
        <f t="shared" si="34"/>
        <v>260</v>
      </c>
      <c r="I92" s="49">
        <f t="shared" si="34"/>
        <v>30</v>
      </c>
      <c r="J92" s="49">
        <f t="shared" si="34"/>
        <v>480</v>
      </c>
      <c r="K92" s="49">
        <f t="shared" si="33"/>
        <v>1710</v>
      </c>
      <c r="L92" s="49">
        <f>L85+L86+L88+L90</f>
        <v>120</v>
      </c>
    </row>
    <row r="93" spans="1:12">
      <c r="A93" s="45"/>
      <c r="B93" s="20" t="s">
        <v>16</v>
      </c>
      <c r="C93" s="71" t="s">
        <v>13</v>
      </c>
      <c r="D93" s="72"/>
      <c r="E93" s="72"/>
      <c r="F93" s="72"/>
      <c r="G93" s="72"/>
      <c r="H93" s="72"/>
      <c r="I93" s="72"/>
      <c r="J93" s="73"/>
      <c r="K93" s="47">
        <v>480</v>
      </c>
      <c r="L93" s="49">
        <f>SUM(L32+L57+L78)</f>
        <v>20</v>
      </c>
    </row>
    <row r="94" spans="1:12">
      <c r="A94" s="45"/>
      <c r="B94" s="20" t="s">
        <v>14</v>
      </c>
      <c r="C94" s="54"/>
      <c r="D94" s="55"/>
      <c r="E94" s="55"/>
      <c r="F94" s="55"/>
      <c r="G94" s="55"/>
      <c r="H94" s="55"/>
      <c r="I94" s="55"/>
      <c r="J94" s="55"/>
      <c r="K94" s="55"/>
      <c r="L94" s="55"/>
    </row>
    <row r="95" spans="1:12">
      <c r="A95" s="45"/>
      <c r="B95" s="20" t="s">
        <v>12</v>
      </c>
      <c r="C95" s="56"/>
      <c r="D95" s="56"/>
      <c r="E95" s="56"/>
      <c r="F95" s="56"/>
      <c r="G95" s="56"/>
      <c r="H95" s="56"/>
      <c r="I95" s="56"/>
      <c r="J95" s="56"/>
      <c r="K95" s="20"/>
      <c r="L95" s="20"/>
    </row>
    <row r="96" spans="1:12">
      <c r="A96" s="45"/>
      <c r="C96" s="57"/>
      <c r="D96" s="57"/>
      <c r="E96" s="57"/>
      <c r="F96" s="57"/>
      <c r="G96" s="57"/>
      <c r="H96" s="57"/>
      <c r="I96" s="57"/>
      <c r="J96" s="57"/>
      <c r="K96" s="57"/>
      <c r="L96" s="57"/>
    </row>
    <row r="97" spans="1:12">
      <c r="A97" s="45"/>
      <c r="C97" s="57"/>
      <c r="D97" s="57"/>
      <c r="E97" s="57"/>
      <c r="F97" s="57"/>
      <c r="G97" s="57"/>
      <c r="H97" s="57"/>
      <c r="I97" s="57"/>
      <c r="J97" s="57"/>
      <c r="K97" s="57"/>
      <c r="L97" s="57"/>
    </row>
    <row r="98" spans="1:12">
      <c r="A98" s="45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12">
      <c r="A99" s="45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12">
      <c r="A100" s="45"/>
      <c r="C100" s="34"/>
      <c r="D100" s="34"/>
      <c r="E100" s="34"/>
      <c r="F100" s="34"/>
      <c r="G100" s="34"/>
      <c r="H100" s="34"/>
      <c r="I100" s="34"/>
      <c r="J100" s="34"/>
      <c r="K100" s="45"/>
      <c r="L100" s="45"/>
    </row>
    <row r="101" spans="1:12">
      <c r="A101" s="45"/>
      <c r="C101" s="34"/>
      <c r="D101" s="34"/>
      <c r="E101" s="34"/>
      <c r="F101" s="34"/>
      <c r="G101" s="34"/>
      <c r="H101" s="34"/>
      <c r="I101" s="34"/>
      <c r="J101" s="34"/>
      <c r="K101" s="45"/>
      <c r="L101" s="45"/>
    </row>
    <row r="102" spans="1:12">
      <c r="A102" s="45"/>
      <c r="C102" s="34"/>
      <c r="D102" s="34"/>
      <c r="E102" s="34"/>
      <c r="F102" s="34"/>
      <c r="G102" s="34"/>
      <c r="H102" s="34"/>
      <c r="I102" s="34"/>
      <c r="J102" s="34"/>
      <c r="K102" s="45"/>
      <c r="L102" s="45"/>
    </row>
    <row r="103" spans="1:12">
      <c r="A103" s="45"/>
    </row>
    <row r="104" spans="1:12">
      <c r="A104" s="45"/>
      <c r="B104" s="34"/>
    </row>
  </sheetData>
  <mergeCells count="38">
    <mergeCell ref="A79:B79"/>
    <mergeCell ref="C61:J61"/>
    <mergeCell ref="K61:K62"/>
    <mergeCell ref="L61:L62"/>
    <mergeCell ref="A67:A72"/>
    <mergeCell ref="A73:A78"/>
    <mergeCell ref="A1:L1"/>
    <mergeCell ref="A2:L2"/>
    <mergeCell ref="A3:L3"/>
    <mergeCell ref="A4:A5"/>
    <mergeCell ref="B4:B5"/>
    <mergeCell ref="C4:J4"/>
    <mergeCell ref="K4:K5"/>
    <mergeCell ref="L4:L5"/>
    <mergeCell ref="C83:L83"/>
    <mergeCell ref="C93:J93"/>
    <mergeCell ref="A34:L34"/>
    <mergeCell ref="A35:A36"/>
    <mergeCell ref="B35:B36"/>
    <mergeCell ref="C35:J35"/>
    <mergeCell ref="K35:K36"/>
    <mergeCell ref="L35:L36"/>
    <mergeCell ref="A58:B58"/>
    <mergeCell ref="A59:B59"/>
    <mergeCell ref="A81:B81"/>
    <mergeCell ref="A82:B82"/>
    <mergeCell ref="A80:B80"/>
    <mergeCell ref="A60:L60"/>
    <mergeCell ref="A61:A62"/>
    <mergeCell ref="B61:B62"/>
    <mergeCell ref="A42:A49"/>
    <mergeCell ref="A50:A57"/>
    <mergeCell ref="A21:L21"/>
    <mergeCell ref="A22:A23"/>
    <mergeCell ref="B22:B23"/>
    <mergeCell ref="C22:J22"/>
    <mergeCell ref="K22:K23"/>
    <mergeCell ref="L22:L23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II STOPIEŃ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eladworska</cp:lastModifiedBy>
  <cp:revision>1</cp:revision>
  <cp:lastPrinted>2019-03-04T11:42:32Z</cp:lastPrinted>
  <dcterms:created xsi:type="dcterms:W3CDTF">2017-02-16T07:52:52Z</dcterms:created>
  <dcterms:modified xsi:type="dcterms:W3CDTF">2020-09-10T09:32:33Z</dcterms:modified>
</cp:coreProperties>
</file>