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8910"/>
  </bookViews>
  <sheets>
    <sheet name="KOSMETOLOGIA II STOPIEŃ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3" i="2" l="1"/>
  <c r="C54" i="2"/>
  <c r="C55" i="2"/>
  <c r="C56" i="2"/>
  <c r="C57" i="2"/>
  <c r="C58" i="2"/>
  <c r="C59" i="2"/>
  <c r="C60" i="2"/>
  <c r="D48" i="2"/>
  <c r="E48" i="2"/>
  <c r="F48" i="2"/>
  <c r="G48" i="2"/>
  <c r="H48" i="2"/>
  <c r="I48" i="2"/>
  <c r="J48" i="2"/>
  <c r="C38" i="2"/>
  <c r="C39" i="2"/>
  <c r="C40" i="2"/>
  <c r="C41" i="2"/>
  <c r="C42" i="2"/>
  <c r="C43" i="2"/>
  <c r="C44" i="2"/>
  <c r="C45" i="2"/>
  <c r="C46" i="2"/>
  <c r="C47" i="2"/>
  <c r="D33" i="2"/>
  <c r="E33" i="2"/>
  <c r="F33" i="2"/>
  <c r="G33" i="2"/>
  <c r="H33" i="2"/>
  <c r="I33" i="2"/>
  <c r="J33" i="2"/>
  <c r="C25" i="2"/>
  <c r="C26" i="2"/>
  <c r="C27" i="2"/>
  <c r="C28" i="2"/>
  <c r="C29" i="2"/>
  <c r="C30" i="2"/>
  <c r="C31" i="2"/>
  <c r="C32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D20" i="2"/>
  <c r="E20" i="2"/>
  <c r="F20" i="2"/>
  <c r="G20" i="2"/>
  <c r="H20" i="2"/>
  <c r="I20" i="2"/>
  <c r="J20" i="2"/>
  <c r="D61" i="2"/>
  <c r="E61" i="2"/>
  <c r="F61" i="2"/>
  <c r="G61" i="2"/>
  <c r="H61" i="2"/>
  <c r="I61" i="2"/>
  <c r="J61" i="2"/>
  <c r="F62" i="2" l="1"/>
  <c r="E62" i="2"/>
  <c r="G62" i="2"/>
  <c r="J62" i="2"/>
  <c r="D62" i="2"/>
  <c r="I62" i="2"/>
  <c r="H62" i="2"/>
  <c r="O61" i="2"/>
  <c r="N61" i="2"/>
  <c r="M61" i="2"/>
  <c r="O33" i="2"/>
  <c r="M33" i="2"/>
  <c r="N48" i="2"/>
  <c r="O48" i="2"/>
  <c r="M48" i="2"/>
  <c r="O20" i="2"/>
  <c r="M20" i="2"/>
  <c r="E67" i="2" l="1"/>
  <c r="J68" i="2"/>
  <c r="H68" i="2"/>
  <c r="G68" i="2"/>
  <c r="F68" i="2"/>
  <c r="E68" i="2"/>
  <c r="D68" i="2"/>
  <c r="L48" i="2"/>
  <c r="J67" i="2"/>
  <c r="I67" i="2"/>
  <c r="H67" i="2"/>
  <c r="G67" i="2"/>
  <c r="F67" i="2"/>
  <c r="D67" i="2"/>
  <c r="L33" i="2"/>
  <c r="J66" i="2"/>
  <c r="H66" i="2"/>
  <c r="F66" i="2"/>
  <c r="E66" i="2"/>
  <c r="D66" i="2"/>
  <c r="I65" i="2"/>
  <c r="H65" i="2"/>
  <c r="G65" i="2"/>
  <c r="F65" i="2"/>
  <c r="E65" i="2"/>
  <c r="D65" i="2"/>
  <c r="L20" i="2"/>
  <c r="K67" i="2" l="1"/>
  <c r="K69" i="2" s="1"/>
  <c r="L61" i="2" l="1"/>
  <c r="C24" i="2" l="1"/>
  <c r="C33" i="2" s="1"/>
  <c r="C6" i="2"/>
  <c r="C52" i="2"/>
  <c r="C61" i="2" s="1"/>
  <c r="I68" i="2"/>
  <c r="H69" i="2"/>
  <c r="F69" i="2"/>
  <c r="E69" i="2"/>
  <c r="C37" i="2"/>
  <c r="C48" i="2" s="1"/>
  <c r="L66" i="2"/>
  <c r="I66" i="2"/>
  <c r="G66" i="2"/>
  <c r="K66" i="2" l="1"/>
  <c r="G69" i="2"/>
  <c r="I69" i="2"/>
  <c r="K68" i="2"/>
  <c r="C20" i="2"/>
  <c r="D69" i="2"/>
  <c r="L65" i="2"/>
  <c r="C62" i="2" l="1"/>
  <c r="K48" i="2"/>
  <c r="L62" i="2" l="1"/>
  <c r="L67" i="2" l="1"/>
  <c r="L68" i="2"/>
  <c r="J65" i="2" l="1"/>
  <c r="K65" i="2" s="1"/>
  <c r="J69" i="2" l="1"/>
</calcChain>
</file>

<file path=xl/sharedStrings.xml><?xml version="1.0" encoding="utf-8"?>
<sst xmlns="http://schemas.openxmlformats.org/spreadsheetml/2006/main" count="198" uniqueCount="93">
  <si>
    <t>ECTS</t>
  </si>
  <si>
    <t>Σ</t>
  </si>
  <si>
    <t>W</t>
  </si>
  <si>
    <t>SEMESTR I</t>
  </si>
  <si>
    <t>SUMA SEMESTR I</t>
  </si>
  <si>
    <t>SEMESTR II</t>
  </si>
  <si>
    <t>SUMA SEMESTR II</t>
  </si>
  <si>
    <t>SEMESTR III</t>
  </si>
  <si>
    <t>Objaśnienia:</t>
  </si>
  <si>
    <t>Sem.</t>
  </si>
  <si>
    <t>I</t>
  </si>
  <si>
    <t>II</t>
  </si>
  <si>
    <t>E - egzamin</t>
  </si>
  <si>
    <t>w tym praktyki zawodowe</t>
  </si>
  <si>
    <t>ZO - zaliczenie z oceną</t>
  </si>
  <si>
    <t>CA</t>
  </si>
  <si>
    <t>Z - zaliczenie</t>
  </si>
  <si>
    <t>CW</t>
  </si>
  <si>
    <t>Lp.</t>
  </si>
  <si>
    <t>CL</t>
  </si>
  <si>
    <t>CK</t>
  </si>
  <si>
    <t>Punkty
ECTS</t>
  </si>
  <si>
    <t>Liczba godzin dydaktycznych</t>
  </si>
  <si>
    <t>Łączna liczba godzin zajęć</t>
  </si>
  <si>
    <t>W - wykłady</t>
  </si>
  <si>
    <t>CA - ćwiczenia audytoryjne</t>
  </si>
  <si>
    <t>CK - ćwiczenia kliniczne</t>
  </si>
  <si>
    <t>PZ - praktyki zawodowe</t>
  </si>
  <si>
    <t>CP</t>
  </si>
  <si>
    <t>CL - ćwiczenia laboratoryjne, w tym ćwiczenia realizowane w specjalist. pracowniach</t>
  </si>
  <si>
    <t>CP - ćwiczenia projektowe, w tym seminarium dyplomowe</t>
  </si>
  <si>
    <t>E</t>
  </si>
  <si>
    <t>ZO</t>
  </si>
  <si>
    <t>PZ</t>
  </si>
  <si>
    <t>SEMESTR IV</t>
  </si>
  <si>
    <t>CT</t>
  </si>
  <si>
    <t>CW - ćwiczenia w grupach warsztatowych, w tym zajęcia z WF, lektorat</t>
  </si>
  <si>
    <t>Biologia skóry</t>
  </si>
  <si>
    <t>Toksykologia kosmetyku</t>
  </si>
  <si>
    <t>Metodologia badań naukowych</t>
  </si>
  <si>
    <t>Onkologia skóry</t>
  </si>
  <si>
    <t>Bioetyka</t>
  </si>
  <si>
    <t>Statystyka</t>
  </si>
  <si>
    <t>Receptura preparatów kosmetycznych</t>
  </si>
  <si>
    <t>Chirurgia plastyczna i estetyczna</t>
  </si>
  <si>
    <t>Podstawy chirurgii szczękowo-twarzowej</t>
  </si>
  <si>
    <t>Nowoczesne formy masażu w kosmetologii</t>
  </si>
  <si>
    <t>Podstawy przedsiębiorczości</t>
  </si>
  <si>
    <t>PLAN STUDIÓW
(harmonogram realizacji programu studiów)</t>
  </si>
  <si>
    <t>Nazwa zajęć / modułu</t>
  </si>
  <si>
    <t>Forma weryfikacji</t>
  </si>
  <si>
    <t>Egzamin dyplomowy</t>
  </si>
  <si>
    <t>Seminarium dyplomowe i praca dyplomowa</t>
  </si>
  <si>
    <t>Ustawodawstwo w kosmetologii</t>
  </si>
  <si>
    <t xml:space="preserve">SUMA SEMESTR III </t>
  </si>
  <si>
    <t xml:space="preserve">III </t>
  </si>
  <si>
    <t xml:space="preserve">IV </t>
  </si>
  <si>
    <t>Kosmetologia lecznicza I</t>
  </si>
  <si>
    <t>Praktyka zawodowa I</t>
  </si>
  <si>
    <t>Praktyka zawodowa II</t>
  </si>
  <si>
    <t>Praktyka zawodowa III</t>
  </si>
  <si>
    <t xml:space="preserve">SUMA SEMESTRY I - IV </t>
  </si>
  <si>
    <t>Kosmetologia lecznicza II</t>
  </si>
  <si>
    <t xml:space="preserve">Trychologia </t>
  </si>
  <si>
    <t xml:space="preserve">Metody biotechnologiczne w kosmetologii </t>
  </si>
  <si>
    <t>Do wyboru 1 z 2:
1. Taping kinezjologiczny w kosmetologii,
2. Kształtowanie sylwetki i postawy ciała</t>
  </si>
  <si>
    <t>Do wyboru 1 z 2:
1. Estetologia medyczna,
2. Kosmetologia bioestetyczna</t>
  </si>
  <si>
    <t>Do wyboru 1 z 2:
1. Surowce kosmetyczne,
2. Ziołolecznictwo</t>
  </si>
  <si>
    <t>Do wyboru 1 z 2:
1. Endokrynologia,
2. Choroby metaboliczne</t>
  </si>
  <si>
    <t xml:space="preserve">Mykologia i parazytologia </t>
  </si>
  <si>
    <t>Do wyboru 1 z 2:
1. Makijaż medyczny - kamuflaż,
2. Makijaż korekcyjny w praktyce kosmetologa</t>
  </si>
  <si>
    <t>Do wyboru 1 z 2:
1. Nieinwazyjne metody odmładzania skóry,
2. Kosmetologia anty-aging</t>
  </si>
  <si>
    <t>Do wyboru 1 z 2:
1. Fotografia i dokumentacja medyczna,
2. Dokumentacja obrazowa do celów diagnostycznych i terapeutycznych</t>
  </si>
  <si>
    <t>* zajęcia realizowane w języku polskim lub języku angielskim (do wyboru przez studenta)</t>
  </si>
  <si>
    <t>Do wyboru 1 z 2:
1. Laseroterapia* 2. Laser therapy*</t>
  </si>
  <si>
    <t>Do wyboru 1 z 2:
1. Alergologia kliniczna,
2. Mechanizmy immunologiczne reakcji alergicznych</t>
  </si>
  <si>
    <t>Do wyboru 1 z 2:
1. Diagnostyka w dermatologii klinicznej,
2. Dermatoskopia</t>
  </si>
  <si>
    <t>Do wyboru 1 z 2:
1. Przemysłowa produkcja kosmetyków,
2. Dossier produktów kosmetycznych</t>
  </si>
  <si>
    <t>Liczba punktów ECTS (&lt;50%)</t>
  </si>
  <si>
    <t>Forma zajęć</t>
  </si>
  <si>
    <t>Wykłady</t>
  </si>
  <si>
    <t>Ćwiczenia</t>
  </si>
  <si>
    <t xml:space="preserve">Liczba godzin zajęć realizowanych zdalnie w roku akademickim 2021/2022
</t>
  </si>
  <si>
    <t>Organizacja ochrony zdrowia</t>
  </si>
  <si>
    <t>Do wyboru 1 z 2:
1. Podstawy rehabilitacji,
2. Medycyna fizykalna</t>
  </si>
  <si>
    <t>Do wyboru 1 z 2:
1. Komunikacja interpersonalna,
2. Komunikacja z klientem z elementami poradnictwa</t>
  </si>
  <si>
    <t>Do wyboru 1 z 2:
1. Fizykochemiczne formy kosmetyku,
2. Techniki pomiarowe w procesie produkcyjnym</t>
  </si>
  <si>
    <t>Chirurgia ogólna i urazowa</t>
  </si>
  <si>
    <t xml:space="preserve">Język obcy do  wyboru 1 z 2:
1. Język angielski, 2. Język niemiecki </t>
  </si>
  <si>
    <t xml:space="preserve">SUMA SEMESTR IV </t>
  </si>
  <si>
    <t xml:space="preserve">Σ </t>
  </si>
  <si>
    <t>Do wyboru 1 z 2:
1. Sensoryka i środki zapachowe* 2. Sensory analysis and fragrances*</t>
  </si>
  <si>
    <t>Kierunek: KOSMETOLOGIA studia II stopnia, forma studiów: stacjonarne, profil praktyczny
dla cyklu kształcenia rozpoczynającego się od roku akademickiego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</si>
</sst>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5]0"/>
    <numFmt numFmtId="165" formatCode="[$-415]General"/>
    <numFmt numFmtId="166" formatCode="#,##0.00&quot; &quot;[$zł-415];[Red]&quot;-&quot;#,##0.00&quot; &quot;[$zł-415]"/>
  </numFmts>
  <fonts count="14">
    <font>
      <sz val="11"/>
      <color theme="1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  <font>
      <sz val="11"/>
      <color theme="1"/>
      <name val="Times New Roman"/>
      <family val="1"/>
    </font>
    <font>
      <sz val="11"/>
      <name val="Times New Roman"/>
      <family val="1"/>
      <charset val="238"/>
    </font>
    <font>
      <b/>
      <sz val="12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  <charset val="238"/>
    </font>
    <font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5" fontId="1" fillId="0" borderId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5" fontId="4" fillId="0" borderId="0"/>
    <xf numFmtId="0" fontId="5" fillId="0" borderId="0"/>
    <xf numFmtId="166" fontId="5" fillId="0" borderId="0"/>
  </cellStyleXfs>
  <cellXfs count="70">
    <xf numFmtId="0" fontId="0" fillId="0" borderId="0" xfId="0"/>
    <xf numFmtId="0" fontId="6" fillId="0" borderId="0" xfId="0" applyFont="1"/>
    <xf numFmtId="165" fontId="6" fillId="0" borderId="0" xfId="2" applyFont="1"/>
    <xf numFmtId="165" fontId="6" fillId="0" borderId="0" xfId="2" applyFont="1" applyBorder="1"/>
    <xf numFmtId="165" fontId="6" fillId="0" borderId="0" xfId="2" applyFont="1" applyAlignment="1">
      <alignment horizontal="center" vertical="center"/>
    </xf>
    <xf numFmtId="165" fontId="6" fillId="0" borderId="0" xfId="2" applyFont="1" applyAlignment="1">
      <alignment wrapText="1"/>
    </xf>
    <xf numFmtId="165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165" fontId="10" fillId="4" borderId="1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11" fillId="0" borderId="1" xfId="0" applyFont="1" applyBorder="1" applyAlignment="1">
      <alignment horizontal="center"/>
    </xf>
    <xf numFmtId="165" fontId="9" fillId="0" borderId="1" xfId="2" applyFont="1" applyBorder="1" applyAlignment="1">
      <alignment horizontal="center" vertical="center"/>
    </xf>
    <xf numFmtId="165" fontId="11" fillId="0" borderId="1" xfId="2" applyFont="1" applyBorder="1" applyAlignment="1">
      <alignment horizontal="center" vertical="center"/>
    </xf>
    <xf numFmtId="165" fontId="11" fillId="2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5" fontId="11" fillId="4" borderId="1" xfId="2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9" fillId="0" borderId="0" xfId="2" applyFont="1" applyAlignment="1">
      <alignment horizontal="center" vertical="center"/>
    </xf>
    <xf numFmtId="165" fontId="11" fillId="0" borderId="0" xfId="2" applyFont="1" applyAlignment="1">
      <alignment horizontal="left" vertical="center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65" fontId="9" fillId="0" borderId="0" xfId="2" applyNumberFormat="1" applyFont="1" applyAlignment="1">
      <alignment horizontal="left" vertical="center"/>
    </xf>
    <xf numFmtId="165" fontId="9" fillId="0" borderId="1" xfId="0" applyNumberFormat="1" applyFont="1" applyBorder="1" applyAlignment="1">
      <alignment horizontal="center" vertical="center" wrapText="1"/>
    </xf>
    <xf numFmtId="165" fontId="9" fillId="0" borderId="0" xfId="2" applyNumberFormat="1" applyFont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165" fontId="11" fillId="0" borderId="0" xfId="2" applyFont="1" applyFill="1" applyBorder="1" applyAlignment="1">
      <alignment horizontal="center" vertical="center" wrapText="1"/>
    </xf>
    <xf numFmtId="165" fontId="11" fillId="0" borderId="0" xfId="1" applyFont="1" applyBorder="1" applyAlignment="1">
      <alignment horizontal="center" vertical="center" wrapText="1"/>
    </xf>
    <xf numFmtId="165" fontId="9" fillId="0" borderId="0" xfId="2" applyFont="1" applyAlignment="1">
      <alignment horizontal="left" vertical="center"/>
    </xf>
    <xf numFmtId="165" fontId="9" fillId="0" borderId="0" xfId="2" applyFont="1" applyAlignment="1">
      <alignment horizontal="left"/>
    </xf>
    <xf numFmtId="165" fontId="9" fillId="0" borderId="0" xfId="2" applyFont="1" applyAlignment="1">
      <alignment wrapText="1"/>
    </xf>
    <xf numFmtId="165" fontId="7" fillId="0" borderId="1" xfId="1" applyFont="1" applyBorder="1" applyAlignment="1">
      <alignment vertical="center" wrapText="1"/>
    </xf>
    <xf numFmtId="165" fontId="7" fillId="0" borderId="1" xfId="2" applyFont="1" applyBorder="1" applyAlignment="1">
      <alignment horizontal="center" vertical="center"/>
    </xf>
    <xf numFmtId="165" fontId="7" fillId="0" borderId="1" xfId="2" applyFont="1" applyBorder="1" applyAlignment="1">
      <alignment horizontal="center" vertical="center" wrapText="1"/>
    </xf>
    <xf numFmtId="165" fontId="12" fillId="0" borderId="1" xfId="1" applyFont="1" applyBorder="1" applyAlignment="1">
      <alignment vertical="center" wrapText="1"/>
    </xf>
    <xf numFmtId="165" fontId="12" fillId="0" borderId="1" xfId="1" applyFont="1" applyBorder="1" applyAlignment="1">
      <alignment horizontal="left" vertical="center" wrapText="1"/>
    </xf>
    <xf numFmtId="164" fontId="7" fillId="0" borderId="1" xfId="2" applyNumberFormat="1" applyFont="1" applyBorder="1" applyAlignment="1">
      <alignment horizontal="center" vertical="center"/>
    </xf>
    <xf numFmtId="165" fontId="7" fillId="0" borderId="1" xfId="1" applyFont="1" applyBorder="1" applyAlignment="1">
      <alignment horizontal="left" vertical="center" wrapText="1"/>
    </xf>
    <xf numFmtId="0" fontId="13" fillId="0" borderId="0" xfId="0" applyFont="1"/>
    <xf numFmtId="165" fontId="11" fillId="3" borderId="1" xfId="2" applyFont="1" applyFill="1" applyBorder="1" applyAlignment="1">
      <alignment horizontal="center" vertical="center" wrapText="1"/>
    </xf>
    <xf numFmtId="165" fontId="11" fillId="0" borderId="1" xfId="2" applyFont="1" applyBorder="1" applyAlignment="1">
      <alignment horizontal="left" vertical="center"/>
    </xf>
    <xf numFmtId="165" fontId="10" fillId="4" borderId="4" xfId="2" applyFont="1" applyFill="1" applyBorder="1" applyAlignment="1">
      <alignment horizontal="center" vertical="center" wrapText="1"/>
    </xf>
    <xf numFmtId="165" fontId="9" fillId="0" borderId="4" xfId="1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center"/>
    </xf>
    <xf numFmtId="165" fontId="7" fillId="0" borderId="4" xfId="1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5" fontId="11" fillId="0" borderId="4" xfId="2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165" fontId="7" fillId="0" borderId="1" xfId="1" applyFont="1" applyFill="1" applyBorder="1" applyAlignment="1">
      <alignment vertical="center" wrapText="1"/>
    </xf>
    <xf numFmtId="165" fontId="7" fillId="0" borderId="1" xfId="1" applyFont="1" applyFill="1" applyBorder="1" applyAlignment="1">
      <alignment horizontal="center" vertical="center" wrapText="1"/>
    </xf>
    <xf numFmtId="165" fontId="7" fillId="0" borderId="1" xfId="2" applyFont="1" applyFill="1" applyBorder="1" applyAlignment="1">
      <alignment horizontal="center" vertical="center"/>
    </xf>
    <xf numFmtId="165" fontId="11" fillId="0" borderId="1" xfId="2" applyFont="1" applyBorder="1" applyAlignment="1">
      <alignment horizontal="left"/>
    </xf>
    <xf numFmtId="0" fontId="7" fillId="0" borderId="1" xfId="0" applyFont="1" applyBorder="1"/>
    <xf numFmtId="165" fontId="11" fillId="0" borderId="3" xfId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5" fontId="8" fillId="2" borderId="1" xfId="2" applyFont="1" applyFill="1" applyBorder="1" applyAlignment="1">
      <alignment horizontal="left" vertical="center"/>
    </xf>
    <xf numFmtId="165" fontId="11" fillId="3" borderId="1" xfId="2" applyFont="1" applyFill="1" applyBorder="1" applyAlignment="1">
      <alignment horizontal="center" vertical="center" wrapText="1"/>
    </xf>
    <xf numFmtId="165" fontId="11" fillId="0" borderId="1" xfId="2" applyFont="1" applyBorder="1" applyAlignment="1">
      <alignment horizontal="left" vertical="center"/>
    </xf>
    <xf numFmtId="165" fontId="11" fillId="2" borderId="1" xfId="2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 wrapText="1"/>
    </xf>
    <xf numFmtId="165" fontId="10" fillId="4" borderId="4" xfId="2" applyFont="1" applyFill="1" applyBorder="1" applyAlignment="1">
      <alignment horizontal="center" vertical="center" wrapText="1"/>
    </xf>
    <xf numFmtId="165" fontId="10" fillId="4" borderId="1" xfId="2" applyFont="1" applyFill="1" applyBorder="1" applyAlignment="1">
      <alignment horizontal="center" vertical="center" wrapText="1"/>
    </xf>
    <xf numFmtId="165" fontId="8" fillId="5" borderId="1" xfId="2" applyFont="1" applyFill="1" applyBorder="1" applyAlignment="1">
      <alignment horizontal="center" vertical="center" wrapText="1"/>
    </xf>
    <xf numFmtId="165" fontId="8" fillId="3" borderId="1" xfId="2" applyFont="1" applyFill="1" applyBorder="1" applyAlignment="1">
      <alignment horizontal="left" vertical="center" wrapText="1"/>
    </xf>
  </cellXfs>
  <cellStyles count="8">
    <cellStyle name="Excel Built-in Normal" xfId="1"/>
    <cellStyle name="Excel Built-in Normal 1" xfId="2"/>
    <cellStyle name="Heading" xfId="3"/>
    <cellStyle name="Heading1" xfId="4"/>
    <cellStyle name="Normalny" xfId="0" builtinId="0" customBuiltin="1"/>
    <cellStyle name="Normalny 2" xfId="5"/>
    <cellStyle name="Result" xfId="6"/>
    <cellStyle name="Result2" xfId="7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zoomScaleNormal="100" workbookViewId="0">
      <selection activeCell="D8" sqref="D8"/>
    </sheetView>
  </sheetViews>
  <sheetFormatPr defaultColWidth="11" defaultRowHeight="15"/>
  <cols>
    <col min="1" max="1" width="4.5" style="1" customWidth="1"/>
    <col min="2" max="2" width="59.375" style="1" customWidth="1"/>
    <col min="3" max="3" width="6" style="1" customWidth="1"/>
    <col min="4" max="10" width="4.375" style="1" customWidth="1"/>
    <col min="11" max="11" width="11.875" style="1" customWidth="1"/>
    <col min="12" max="12" width="6.625" style="1" customWidth="1"/>
    <col min="13" max="15" width="0" style="1" hidden="1" customWidth="1"/>
    <col min="16" max="16384" width="11" style="1"/>
  </cols>
  <sheetData>
    <row r="1" spans="1:15" ht="33" customHeight="1">
      <c r="A1" s="68" t="s">
        <v>48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</row>
    <row r="2" spans="1:15" ht="36.75" customHeight="1">
      <c r="A2" s="68" t="s">
        <v>92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8"/>
      <c r="N2" s="8"/>
      <c r="O2" s="8"/>
    </row>
    <row r="3" spans="1:15" ht="28.9" customHeight="1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6" t="s">
        <v>82</v>
      </c>
      <c r="N3" s="67"/>
      <c r="O3" s="65" t="s">
        <v>78</v>
      </c>
    </row>
    <row r="4" spans="1:15">
      <c r="A4" s="62" t="s">
        <v>18</v>
      </c>
      <c r="B4" s="62" t="s">
        <v>49</v>
      </c>
      <c r="C4" s="62" t="s">
        <v>22</v>
      </c>
      <c r="D4" s="62"/>
      <c r="E4" s="62"/>
      <c r="F4" s="62"/>
      <c r="G4" s="62"/>
      <c r="H4" s="62"/>
      <c r="I4" s="62"/>
      <c r="J4" s="62"/>
      <c r="K4" s="62" t="s">
        <v>50</v>
      </c>
      <c r="L4" s="62" t="s">
        <v>21</v>
      </c>
      <c r="M4" s="66" t="s">
        <v>79</v>
      </c>
      <c r="N4" s="67"/>
      <c r="O4" s="65"/>
    </row>
    <row r="5" spans="1:15">
      <c r="A5" s="62"/>
      <c r="B5" s="62"/>
      <c r="C5" s="42" t="s">
        <v>1</v>
      </c>
      <c r="D5" s="42" t="s">
        <v>2</v>
      </c>
      <c r="E5" s="42" t="s">
        <v>15</v>
      </c>
      <c r="F5" s="42" t="s">
        <v>17</v>
      </c>
      <c r="G5" s="42" t="s">
        <v>28</v>
      </c>
      <c r="H5" s="42" t="s">
        <v>19</v>
      </c>
      <c r="I5" s="42" t="s">
        <v>20</v>
      </c>
      <c r="J5" s="42" t="s">
        <v>33</v>
      </c>
      <c r="K5" s="62"/>
      <c r="L5" s="62"/>
      <c r="M5" s="44" t="s">
        <v>80</v>
      </c>
      <c r="N5" s="9" t="s">
        <v>81</v>
      </c>
      <c r="O5" s="65"/>
    </row>
    <row r="6" spans="1:15">
      <c r="A6" s="35">
        <v>1</v>
      </c>
      <c r="B6" s="34" t="s">
        <v>37</v>
      </c>
      <c r="C6" s="35">
        <f t="shared" ref="C6:C19" si="0">SUM(D6:J6)</f>
        <v>30</v>
      </c>
      <c r="D6" s="6">
        <v>10</v>
      </c>
      <c r="E6" s="6"/>
      <c r="F6" s="6"/>
      <c r="G6" s="35"/>
      <c r="H6" s="35">
        <v>20</v>
      </c>
      <c r="I6" s="35"/>
      <c r="J6" s="35"/>
      <c r="K6" s="6" t="s">
        <v>31</v>
      </c>
      <c r="L6" s="6">
        <v>2</v>
      </c>
      <c r="M6" s="45">
        <v>10</v>
      </c>
      <c r="N6" s="10"/>
      <c r="O6" s="11">
        <v>0.7</v>
      </c>
    </row>
    <row r="7" spans="1:15">
      <c r="A7" s="35">
        <v>2</v>
      </c>
      <c r="B7" s="34" t="s">
        <v>38</v>
      </c>
      <c r="C7" s="35">
        <f t="shared" si="0"/>
        <v>30</v>
      </c>
      <c r="D7" s="6">
        <v>10</v>
      </c>
      <c r="E7" s="6">
        <v>20</v>
      </c>
      <c r="F7" s="6"/>
      <c r="G7" s="35"/>
      <c r="H7" s="35"/>
      <c r="I7" s="35"/>
      <c r="J7" s="35"/>
      <c r="K7" s="6" t="s">
        <v>31</v>
      </c>
      <c r="L7" s="6">
        <v>2</v>
      </c>
      <c r="M7" s="45">
        <v>10</v>
      </c>
      <c r="N7" s="10"/>
      <c r="O7" s="11">
        <v>0.7</v>
      </c>
    </row>
    <row r="8" spans="1:15">
      <c r="A8" s="35">
        <v>3</v>
      </c>
      <c r="B8" s="34" t="s">
        <v>57</v>
      </c>
      <c r="C8" s="35">
        <f t="shared" si="0"/>
        <v>55</v>
      </c>
      <c r="D8" s="6">
        <v>15</v>
      </c>
      <c r="E8" s="6"/>
      <c r="F8" s="6"/>
      <c r="G8" s="35"/>
      <c r="H8" s="35">
        <v>40</v>
      </c>
      <c r="I8" s="35"/>
      <c r="J8" s="35"/>
      <c r="K8" s="6" t="s">
        <v>32</v>
      </c>
      <c r="L8" s="6">
        <v>4</v>
      </c>
      <c r="M8" s="45">
        <v>15</v>
      </c>
      <c r="N8" s="10"/>
      <c r="O8" s="11">
        <v>1</v>
      </c>
    </row>
    <row r="9" spans="1:15">
      <c r="A9" s="35">
        <v>4</v>
      </c>
      <c r="B9" s="34" t="s">
        <v>39</v>
      </c>
      <c r="C9" s="35">
        <f t="shared" si="0"/>
        <v>30</v>
      </c>
      <c r="D9" s="6">
        <v>15</v>
      </c>
      <c r="E9" s="6"/>
      <c r="F9" s="6">
        <v>15</v>
      </c>
      <c r="G9" s="35"/>
      <c r="H9" s="35"/>
      <c r="I9" s="35"/>
      <c r="J9" s="35"/>
      <c r="K9" s="6" t="s">
        <v>32</v>
      </c>
      <c r="L9" s="6">
        <v>2</v>
      </c>
      <c r="M9" s="45">
        <v>15</v>
      </c>
      <c r="N9" s="10"/>
      <c r="O9" s="11">
        <v>1</v>
      </c>
    </row>
    <row r="10" spans="1:15">
      <c r="A10" s="35">
        <v>5</v>
      </c>
      <c r="B10" s="34" t="s">
        <v>40</v>
      </c>
      <c r="C10" s="35">
        <f t="shared" si="0"/>
        <v>40</v>
      </c>
      <c r="D10" s="6">
        <v>15</v>
      </c>
      <c r="E10" s="6">
        <v>15</v>
      </c>
      <c r="F10" s="6"/>
      <c r="G10" s="35"/>
      <c r="H10" s="35"/>
      <c r="I10" s="35">
        <v>10</v>
      </c>
      <c r="J10" s="35"/>
      <c r="K10" s="6" t="s">
        <v>31</v>
      </c>
      <c r="L10" s="6">
        <v>3</v>
      </c>
      <c r="M10" s="45">
        <v>15</v>
      </c>
      <c r="N10" s="10"/>
      <c r="O10" s="11">
        <v>1</v>
      </c>
    </row>
    <row r="11" spans="1:15">
      <c r="A11" s="35">
        <v>6</v>
      </c>
      <c r="B11" s="34" t="s">
        <v>53</v>
      </c>
      <c r="C11" s="35">
        <f t="shared" si="0"/>
        <v>15</v>
      </c>
      <c r="D11" s="6">
        <v>15</v>
      </c>
      <c r="E11" s="6"/>
      <c r="F11" s="6"/>
      <c r="G11" s="35"/>
      <c r="H11" s="35"/>
      <c r="I11" s="35"/>
      <c r="J11" s="35"/>
      <c r="K11" s="6" t="s">
        <v>32</v>
      </c>
      <c r="L11" s="6">
        <v>1</v>
      </c>
      <c r="M11" s="45">
        <v>15</v>
      </c>
      <c r="N11" s="10"/>
      <c r="O11" s="11">
        <v>1</v>
      </c>
    </row>
    <row r="12" spans="1:15">
      <c r="A12" s="35">
        <v>7</v>
      </c>
      <c r="B12" s="52" t="s">
        <v>83</v>
      </c>
      <c r="C12" s="35">
        <f t="shared" si="0"/>
        <v>15</v>
      </c>
      <c r="D12" s="6">
        <v>15</v>
      </c>
      <c r="E12" s="6"/>
      <c r="F12" s="6"/>
      <c r="G12" s="35"/>
      <c r="H12" s="35"/>
      <c r="I12" s="35"/>
      <c r="J12" s="35"/>
      <c r="K12" s="6" t="s">
        <v>32</v>
      </c>
      <c r="L12" s="6">
        <v>1</v>
      </c>
      <c r="M12" s="45">
        <v>15</v>
      </c>
      <c r="N12" s="10"/>
      <c r="O12" s="11">
        <v>1</v>
      </c>
    </row>
    <row r="13" spans="1:15">
      <c r="A13" s="35">
        <v>8</v>
      </c>
      <c r="B13" s="34" t="s">
        <v>42</v>
      </c>
      <c r="C13" s="35">
        <f t="shared" si="0"/>
        <v>25</v>
      </c>
      <c r="D13" s="6"/>
      <c r="E13" s="6"/>
      <c r="F13" s="6">
        <v>25</v>
      </c>
      <c r="G13" s="35"/>
      <c r="H13" s="35"/>
      <c r="I13" s="35"/>
      <c r="J13" s="35"/>
      <c r="K13" s="6" t="s">
        <v>32</v>
      </c>
      <c r="L13" s="6">
        <v>2</v>
      </c>
      <c r="M13" s="45"/>
      <c r="N13" s="10"/>
      <c r="O13" s="11"/>
    </row>
    <row r="14" spans="1:15">
      <c r="A14" s="35">
        <v>9</v>
      </c>
      <c r="B14" s="52" t="s">
        <v>87</v>
      </c>
      <c r="C14" s="35">
        <f t="shared" si="0"/>
        <v>30</v>
      </c>
      <c r="D14" s="6">
        <v>15</v>
      </c>
      <c r="E14" s="6">
        <v>10</v>
      </c>
      <c r="F14" s="6"/>
      <c r="G14" s="35"/>
      <c r="H14" s="35"/>
      <c r="I14" s="35">
        <v>5</v>
      </c>
      <c r="J14" s="35"/>
      <c r="K14" s="6" t="s">
        <v>32</v>
      </c>
      <c r="L14" s="6">
        <v>2</v>
      </c>
      <c r="M14" s="45">
        <v>15</v>
      </c>
      <c r="N14" s="10"/>
      <c r="O14" s="11">
        <v>1</v>
      </c>
    </row>
    <row r="15" spans="1:15" ht="30">
      <c r="A15" s="35">
        <v>10</v>
      </c>
      <c r="B15" s="37" t="s">
        <v>88</v>
      </c>
      <c r="C15" s="35">
        <f t="shared" si="0"/>
        <v>30</v>
      </c>
      <c r="D15" s="6"/>
      <c r="E15" s="6"/>
      <c r="F15" s="6">
        <v>30</v>
      </c>
      <c r="G15" s="35"/>
      <c r="H15" s="35"/>
      <c r="I15" s="35"/>
      <c r="J15" s="35"/>
      <c r="K15" s="6" t="s">
        <v>32</v>
      </c>
      <c r="L15" s="6">
        <v>2</v>
      </c>
      <c r="M15" s="45"/>
      <c r="N15" s="10"/>
      <c r="O15" s="11"/>
    </row>
    <row r="16" spans="1:15" ht="45">
      <c r="A16" s="35">
        <v>11</v>
      </c>
      <c r="B16" s="37" t="s">
        <v>76</v>
      </c>
      <c r="C16" s="35">
        <f t="shared" si="0"/>
        <v>30</v>
      </c>
      <c r="D16" s="6">
        <v>15</v>
      </c>
      <c r="E16" s="6"/>
      <c r="F16" s="6"/>
      <c r="G16" s="35"/>
      <c r="H16" s="35">
        <v>15</v>
      </c>
      <c r="I16" s="35"/>
      <c r="J16" s="35"/>
      <c r="K16" s="6" t="s">
        <v>32</v>
      </c>
      <c r="L16" s="6">
        <v>2</v>
      </c>
      <c r="M16" s="45">
        <v>15</v>
      </c>
      <c r="N16" s="10"/>
      <c r="O16" s="11">
        <v>1</v>
      </c>
    </row>
    <row r="17" spans="1:15" ht="45">
      <c r="A17" s="35">
        <v>12</v>
      </c>
      <c r="B17" s="37" t="s">
        <v>84</v>
      </c>
      <c r="C17" s="35">
        <f t="shared" si="0"/>
        <v>30</v>
      </c>
      <c r="D17" s="6">
        <v>15</v>
      </c>
      <c r="E17" s="6"/>
      <c r="F17" s="6"/>
      <c r="G17" s="36"/>
      <c r="H17" s="36">
        <v>15</v>
      </c>
      <c r="I17" s="36"/>
      <c r="J17" s="36"/>
      <c r="K17" s="6" t="s">
        <v>32</v>
      </c>
      <c r="L17" s="6">
        <v>2</v>
      </c>
      <c r="M17" s="45">
        <v>15</v>
      </c>
      <c r="N17" s="10"/>
      <c r="O17" s="11">
        <v>1.3</v>
      </c>
    </row>
    <row r="18" spans="1:15" ht="45">
      <c r="A18" s="35">
        <v>13</v>
      </c>
      <c r="B18" s="37" t="s">
        <v>68</v>
      </c>
      <c r="C18" s="35">
        <f t="shared" si="0"/>
        <v>30</v>
      </c>
      <c r="D18" s="6">
        <v>15</v>
      </c>
      <c r="E18" s="6">
        <v>15</v>
      </c>
      <c r="F18" s="6"/>
      <c r="G18" s="35"/>
      <c r="H18" s="35"/>
      <c r="I18" s="35"/>
      <c r="J18" s="35"/>
      <c r="K18" s="6" t="s">
        <v>32</v>
      </c>
      <c r="L18" s="6">
        <v>2</v>
      </c>
      <c r="M18" s="45">
        <v>15</v>
      </c>
      <c r="N18" s="10"/>
      <c r="O18" s="11">
        <v>1.3</v>
      </c>
    </row>
    <row r="19" spans="1:15" ht="45">
      <c r="A19" s="35">
        <v>14</v>
      </c>
      <c r="B19" s="37" t="s">
        <v>67</v>
      </c>
      <c r="C19" s="35">
        <f t="shared" si="0"/>
        <v>40</v>
      </c>
      <c r="D19" s="6">
        <v>15</v>
      </c>
      <c r="E19" s="6"/>
      <c r="F19" s="53"/>
      <c r="G19" s="54"/>
      <c r="H19" s="54">
        <v>25</v>
      </c>
      <c r="I19" s="54"/>
      <c r="J19" s="35"/>
      <c r="K19" s="6" t="s">
        <v>31</v>
      </c>
      <c r="L19" s="6">
        <v>3</v>
      </c>
      <c r="M19" s="45">
        <v>15</v>
      </c>
      <c r="N19" s="10"/>
      <c r="O19" s="11">
        <v>1.3</v>
      </c>
    </row>
    <row r="20" spans="1:15">
      <c r="A20" s="14"/>
      <c r="B20" s="55" t="s">
        <v>4</v>
      </c>
      <c r="C20" s="15">
        <f t="shared" ref="C20:J20" si="1">SUM(C6:C19)</f>
        <v>430</v>
      </c>
      <c r="D20" s="15">
        <f t="shared" si="1"/>
        <v>170</v>
      </c>
      <c r="E20" s="15">
        <f t="shared" si="1"/>
        <v>60</v>
      </c>
      <c r="F20" s="15">
        <f t="shared" si="1"/>
        <v>70</v>
      </c>
      <c r="G20" s="15">
        <f t="shared" si="1"/>
        <v>0</v>
      </c>
      <c r="H20" s="15">
        <f t="shared" si="1"/>
        <v>115</v>
      </c>
      <c r="I20" s="15">
        <f t="shared" si="1"/>
        <v>15</v>
      </c>
      <c r="J20" s="15">
        <f t="shared" si="1"/>
        <v>0</v>
      </c>
      <c r="K20" s="16"/>
      <c r="L20" s="15">
        <f>SUM(L6:L19)</f>
        <v>30</v>
      </c>
      <c r="M20" s="46">
        <f>SUM(M6:M19)</f>
        <v>170</v>
      </c>
      <c r="N20" s="12"/>
      <c r="O20" s="13">
        <f>SUM(O6:O19)</f>
        <v>12.300000000000002</v>
      </c>
    </row>
    <row r="21" spans="1:15" ht="30.6" customHeight="1">
      <c r="A21" s="61" t="s">
        <v>5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6" t="s">
        <v>82</v>
      </c>
      <c r="N21" s="67"/>
      <c r="O21" s="65" t="s">
        <v>78</v>
      </c>
    </row>
    <row r="22" spans="1:15" ht="15" customHeight="1">
      <c r="A22" s="62" t="s">
        <v>18</v>
      </c>
      <c r="B22" s="62" t="s">
        <v>49</v>
      </c>
      <c r="C22" s="62" t="s">
        <v>22</v>
      </c>
      <c r="D22" s="62"/>
      <c r="E22" s="62"/>
      <c r="F22" s="62"/>
      <c r="G22" s="62"/>
      <c r="H22" s="62"/>
      <c r="I22" s="62"/>
      <c r="J22" s="62"/>
      <c r="K22" s="62" t="s">
        <v>50</v>
      </c>
      <c r="L22" s="62" t="s">
        <v>21</v>
      </c>
      <c r="M22" s="66" t="s">
        <v>79</v>
      </c>
      <c r="N22" s="67"/>
      <c r="O22" s="65"/>
    </row>
    <row r="23" spans="1:15">
      <c r="A23" s="62"/>
      <c r="B23" s="62"/>
      <c r="C23" s="42" t="s">
        <v>1</v>
      </c>
      <c r="D23" s="42" t="s">
        <v>2</v>
      </c>
      <c r="E23" s="42" t="s">
        <v>15</v>
      </c>
      <c r="F23" s="42" t="s">
        <v>17</v>
      </c>
      <c r="G23" s="42" t="s">
        <v>28</v>
      </c>
      <c r="H23" s="42" t="s">
        <v>19</v>
      </c>
      <c r="I23" s="42" t="s">
        <v>20</v>
      </c>
      <c r="J23" s="42" t="s">
        <v>33</v>
      </c>
      <c r="K23" s="62"/>
      <c r="L23" s="62"/>
      <c r="M23" s="44" t="s">
        <v>80</v>
      </c>
      <c r="N23" s="9" t="s">
        <v>81</v>
      </c>
      <c r="O23" s="65"/>
    </row>
    <row r="24" spans="1:15">
      <c r="A24" s="14">
        <v>1</v>
      </c>
      <c r="B24" s="34" t="s">
        <v>41</v>
      </c>
      <c r="C24" s="35">
        <f>SUM(D24:J24)</f>
        <v>15</v>
      </c>
      <c r="D24" s="6">
        <v>10</v>
      </c>
      <c r="E24" s="6">
        <v>5</v>
      </c>
      <c r="F24" s="6"/>
      <c r="G24" s="35"/>
      <c r="H24" s="35"/>
      <c r="I24" s="35"/>
      <c r="J24" s="35"/>
      <c r="K24" s="6" t="s">
        <v>32</v>
      </c>
      <c r="L24" s="6">
        <v>1</v>
      </c>
      <c r="M24" s="47">
        <v>10</v>
      </c>
      <c r="N24" s="7"/>
      <c r="O24" s="7">
        <v>0.7</v>
      </c>
    </row>
    <row r="25" spans="1:15">
      <c r="A25" s="14">
        <v>2</v>
      </c>
      <c r="B25" s="34" t="s">
        <v>43</v>
      </c>
      <c r="C25" s="35">
        <f t="shared" ref="C25:C32" si="2">SUM(D25:J25)</f>
        <v>40</v>
      </c>
      <c r="D25" s="6">
        <v>15</v>
      </c>
      <c r="E25" s="6"/>
      <c r="F25" s="6"/>
      <c r="G25" s="35"/>
      <c r="H25" s="35">
        <v>25</v>
      </c>
      <c r="I25" s="35"/>
      <c r="J25" s="35"/>
      <c r="K25" s="6" t="s">
        <v>31</v>
      </c>
      <c r="L25" s="6">
        <v>3</v>
      </c>
      <c r="M25" s="47">
        <v>15</v>
      </c>
      <c r="N25" s="7"/>
      <c r="O25" s="7">
        <v>1.3</v>
      </c>
    </row>
    <row r="26" spans="1:15">
      <c r="A26" s="14">
        <v>3</v>
      </c>
      <c r="B26" s="34" t="s">
        <v>62</v>
      </c>
      <c r="C26" s="35">
        <f t="shared" si="2"/>
        <v>55</v>
      </c>
      <c r="D26" s="6">
        <v>15</v>
      </c>
      <c r="E26" s="6"/>
      <c r="F26" s="6"/>
      <c r="G26" s="36"/>
      <c r="H26" s="36">
        <v>40</v>
      </c>
      <c r="I26" s="36"/>
      <c r="J26" s="36"/>
      <c r="K26" s="6" t="s">
        <v>31</v>
      </c>
      <c r="L26" s="6">
        <v>4</v>
      </c>
      <c r="M26" s="47">
        <v>15</v>
      </c>
      <c r="N26" s="7"/>
      <c r="O26" s="7">
        <v>1</v>
      </c>
    </row>
    <row r="27" spans="1:15">
      <c r="A27" s="14">
        <v>4</v>
      </c>
      <c r="B27" s="34" t="s">
        <v>44</v>
      </c>
      <c r="C27" s="35">
        <f t="shared" si="2"/>
        <v>30</v>
      </c>
      <c r="D27" s="6">
        <v>15</v>
      </c>
      <c r="E27" s="6">
        <v>10</v>
      </c>
      <c r="F27" s="6"/>
      <c r="G27" s="36"/>
      <c r="H27" s="36">
        <v>5</v>
      </c>
      <c r="I27" s="36"/>
      <c r="J27" s="36"/>
      <c r="K27" s="6" t="s">
        <v>32</v>
      </c>
      <c r="L27" s="6">
        <v>2</v>
      </c>
      <c r="M27" s="47">
        <v>15</v>
      </c>
      <c r="N27" s="7"/>
      <c r="O27" s="7">
        <v>1</v>
      </c>
    </row>
    <row r="28" spans="1:15" ht="30">
      <c r="A28" s="14">
        <v>5</v>
      </c>
      <c r="B28" s="37" t="s">
        <v>88</v>
      </c>
      <c r="C28" s="35">
        <f t="shared" si="2"/>
        <v>30</v>
      </c>
      <c r="D28" s="6"/>
      <c r="E28" s="6"/>
      <c r="F28" s="6">
        <v>30</v>
      </c>
      <c r="G28" s="35"/>
      <c r="H28" s="35"/>
      <c r="I28" s="35"/>
      <c r="J28" s="35"/>
      <c r="K28" s="6" t="s">
        <v>32</v>
      </c>
      <c r="L28" s="6">
        <v>2</v>
      </c>
      <c r="M28" s="47"/>
      <c r="N28" s="7"/>
      <c r="O28" s="7"/>
    </row>
    <row r="29" spans="1:15" ht="30">
      <c r="A29" s="14">
        <v>6</v>
      </c>
      <c r="B29" s="38" t="s">
        <v>91</v>
      </c>
      <c r="C29" s="35">
        <f t="shared" si="2"/>
        <v>40</v>
      </c>
      <c r="D29" s="6">
        <v>15</v>
      </c>
      <c r="E29" s="6"/>
      <c r="F29" s="6"/>
      <c r="G29" s="35"/>
      <c r="H29" s="35">
        <v>25</v>
      </c>
      <c r="I29" s="35"/>
      <c r="J29" s="35"/>
      <c r="K29" s="6" t="s">
        <v>31</v>
      </c>
      <c r="L29" s="6">
        <v>3</v>
      </c>
      <c r="M29" s="47">
        <v>15</v>
      </c>
      <c r="N29" s="7"/>
      <c r="O29" s="7">
        <v>1</v>
      </c>
    </row>
    <row r="30" spans="1:15" ht="45">
      <c r="A30" s="14">
        <v>7</v>
      </c>
      <c r="B30" s="37" t="s">
        <v>77</v>
      </c>
      <c r="C30" s="35">
        <f t="shared" si="2"/>
        <v>30</v>
      </c>
      <c r="D30" s="6">
        <v>10</v>
      </c>
      <c r="E30" s="6"/>
      <c r="F30" s="6"/>
      <c r="G30" s="35"/>
      <c r="H30" s="35">
        <v>20</v>
      </c>
      <c r="I30" s="35"/>
      <c r="J30" s="39"/>
      <c r="K30" s="6" t="s">
        <v>32</v>
      </c>
      <c r="L30" s="6">
        <v>2</v>
      </c>
      <c r="M30" s="47">
        <v>10</v>
      </c>
      <c r="N30" s="7"/>
      <c r="O30" s="7">
        <v>0.7</v>
      </c>
    </row>
    <row r="31" spans="1:15" ht="45">
      <c r="A31" s="14">
        <v>8</v>
      </c>
      <c r="B31" s="37" t="s">
        <v>75</v>
      </c>
      <c r="C31" s="35">
        <f t="shared" si="2"/>
        <v>35</v>
      </c>
      <c r="D31" s="6">
        <v>15</v>
      </c>
      <c r="E31" s="6">
        <v>10</v>
      </c>
      <c r="F31" s="6"/>
      <c r="G31" s="35"/>
      <c r="H31" s="35"/>
      <c r="I31" s="35">
        <v>10</v>
      </c>
      <c r="J31" s="35"/>
      <c r="K31" s="6" t="s">
        <v>31</v>
      </c>
      <c r="L31" s="6">
        <v>3</v>
      </c>
      <c r="M31" s="47">
        <v>15</v>
      </c>
      <c r="N31" s="7"/>
      <c r="O31" s="7">
        <v>1.3</v>
      </c>
    </row>
    <row r="32" spans="1:15">
      <c r="A32" s="14">
        <v>9</v>
      </c>
      <c r="B32" s="34" t="s">
        <v>58</v>
      </c>
      <c r="C32" s="35">
        <f t="shared" si="2"/>
        <v>240</v>
      </c>
      <c r="D32" s="6"/>
      <c r="E32" s="6"/>
      <c r="F32" s="6"/>
      <c r="G32" s="35"/>
      <c r="H32" s="35"/>
      <c r="I32" s="35"/>
      <c r="J32" s="35">
        <v>240</v>
      </c>
      <c r="K32" s="6" t="s">
        <v>32</v>
      </c>
      <c r="L32" s="6">
        <v>10</v>
      </c>
      <c r="M32" s="47"/>
      <c r="N32" s="7"/>
      <c r="O32" s="7"/>
    </row>
    <row r="33" spans="1:15" ht="17.25" customHeight="1">
      <c r="A33" s="14"/>
      <c r="B33" s="43" t="s">
        <v>6</v>
      </c>
      <c r="C33" s="15">
        <f>SUM(C24:C32)</f>
        <v>515</v>
      </c>
      <c r="D33" s="15">
        <f t="shared" ref="D33:J33" si="3">SUM(D24:D32)</f>
        <v>95</v>
      </c>
      <c r="E33" s="15">
        <f t="shared" si="3"/>
        <v>25</v>
      </c>
      <c r="F33" s="15">
        <f t="shared" si="3"/>
        <v>30</v>
      </c>
      <c r="G33" s="15">
        <f t="shared" si="3"/>
        <v>0</v>
      </c>
      <c r="H33" s="15">
        <f t="shared" si="3"/>
        <v>115</v>
      </c>
      <c r="I33" s="15">
        <f t="shared" si="3"/>
        <v>10</v>
      </c>
      <c r="J33" s="15">
        <f t="shared" si="3"/>
        <v>240</v>
      </c>
      <c r="K33" s="16"/>
      <c r="L33" s="15">
        <f>SUM(L24:L32)</f>
        <v>30</v>
      </c>
      <c r="M33" s="48">
        <f>SUM(M24:M32)</f>
        <v>95</v>
      </c>
      <c r="N33" s="12"/>
      <c r="O33" s="17">
        <f>SUM(O24:O32)</f>
        <v>7</v>
      </c>
    </row>
    <row r="34" spans="1:15" ht="32.450000000000003" customHeight="1">
      <c r="A34" s="61" t="s">
        <v>7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6" t="s">
        <v>82</v>
      </c>
      <c r="N34" s="67"/>
      <c r="O34" s="65" t="s">
        <v>78</v>
      </c>
    </row>
    <row r="35" spans="1:15" ht="15" customHeight="1">
      <c r="A35" s="62" t="s">
        <v>18</v>
      </c>
      <c r="B35" s="62" t="s">
        <v>49</v>
      </c>
      <c r="C35" s="62" t="s">
        <v>22</v>
      </c>
      <c r="D35" s="62"/>
      <c r="E35" s="62"/>
      <c r="F35" s="62"/>
      <c r="G35" s="62"/>
      <c r="H35" s="62"/>
      <c r="I35" s="62"/>
      <c r="J35" s="62"/>
      <c r="K35" s="62" t="s">
        <v>50</v>
      </c>
      <c r="L35" s="62" t="s">
        <v>21</v>
      </c>
      <c r="M35" s="66" t="s">
        <v>79</v>
      </c>
      <c r="N35" s="67"/>
      <c r="O35" s="65"/>
    </row>
    <row r="36" spans="1:15">
      <c r="A36" s="62"/>
      <c r="B36" s="62"/>
      <c r="C36" s="42" t="s">
        <v>1</v>
      </c>
      <c r="D36" s="42" t="s">
        <v>2</v>
      </c>
      <c r="E36" s="42" t="s">
        <v>15</v>
      </c>
      <c r="F36" s="42" t="s">
        <v>17</v>
      </c>
      <c r="G36" s="42" t="s">
        <v>28</v>
      </c>
      <c r="H36" s="42" t="s">
        <v>19</v>
      </c>
      <c r="I36" s="42" t="s">
        <v>20</v>
      </c>
      <c r="J36" s="42" t="s">
        <v>33</v>
      </c>
      <c r="K36" s="62"/>
      <c r="L36" s="62"/>
      <c r="M36" s="44" t="s">
        <v>80</v>
      </c>
      <c r="N36" s="9" t="s">
        <v>81</v>
      </c>
      <c r="O36" s="65"/>
    </row>
    <row r="37" spans="1:15">
      <c r="A37" s="14">
        <v>1</v>
      </c>
      <c r="B37" s="34" t="s">
        <v>52</v>
      </c>
      <c r="C37" s="35">
        <f t="shared" ref="C37:C47" si="4">SUM(D37:J37)</f>
        <v>30</v>
      </c>
      <c r="D37" s="6"/>
      <c r="E37" s="56"/>
      <c r="F37" s="6"/>
      <c r="G37" s="6">
        <v>30</v>
      </c>
      <c r="H37" s="35"/>
      <c r="I37" s="35"/>
      <c r="J37" s="35"/>
      <c r="K37" s="6" t="s">
        <v>32</v>
      </c>
      <c r="L37" s="6">
        <v>5</v>
      </c>
      <c r="M37" s="47"/>
      <c r="N37" s="7">
        <v>30</v>
      </c>
      <c r="O37" s="7">
        <v>1</v>
      </c>
    </row>
    <row r="38" spans="1:15">
      <c r="A38" s="14">
        <v>2</v>
      </c>
      <c r="B38" s="40" t="s">
        <v>47</v>
      </c>
      <c r="C38" s="35">
        <f t="shared" si="4"/>
        <v>25</v>
      </c>
      <c r="D38" s="6">
        <v>10</v>
      </c>
      <c r="E38" s="6">
        <v>15</v>
      </c>
      <c r="F38" s="6"/>
      <c r="G38" s="35"/>
      <c r="H38" s="35"/>
      <c r="I38" s="35"/>
      <c r="J38" s="35"/>
      <c r="K38" s="6" t="s">
        <v>32</v>
      </c>
      <c r="L38" s="6">
        <v>2</v>
      </c>
      <c r="M38" s="47">
        <v>10</v>
      </c>
      <c r="N38" s="7"/>
      <c r="O38" s="7">
        <v>0.7</v>
      </c>
    </row>
    <row r="39" spans="1:15">
      <c r="A39" s="14">
        <v>3</v>
      </c>
      <c r="B39" s="34" t="s">
        <v>45</v>
      </c>
      <c r="C39" s="35">
        <f t="shared" si="4"/>
        <v>30</v>
      </c>
      <c r="D39" s="6">
        <v>15</v>
      </c>
      <c r="E39" s="6">
        <v>10</v>
      </c>
      <c r="F39" s="6"/>
      <c r="G39" s="35"/>
      <c r="H39" s="35"/>
      <c r="I39" s="35">
        <v>5</v>
      </c>
      <c r="J39" s="35"/>
      <c r="K39" s="6" t="s">
        <v>31</v>
      </c>
      <c r="L39" s="6">
        <v>2</v>
      </c>
      <c r="M39" s="47">
        <v>15</v>
      </c>
      <c r="N39" s="7"/>
      <c r="O39" s="7">
        <v>1</v>
      </c>
    </row>
    <row r="40" spans="1:15">
      <c r="A40" s="14">
        <v>4</v>
      </c>
      <c r="B40" s="34" t="s">
        <v>69</v>
      </c>
      <c r="C40" s="35">
        <f t="shared" si="4"/>
        <v>30</v>
      </c>
      <c r="D40" s="6">
        <v>10</v>
      </c>
      <c r="E40" s="6"/>
      <c r="F40" s="6"/>
      <c r="G40" s="35"/>
      <c r="H40" s="35">
        <v>20</v>
      </c>
      <c r="I40" s="35"/>
      <c r="J40" s="35"/>
      <c r="K40" s="6" t="s">
        <v>32</v>
      </c>
      <c r="L40" s="6">
        <v>2</v>
      </c>
      <c r="M40" s="47">
        <v>10</v>
      </c>
      <c r="N40" s="7"/>
      <c r="O40" s="7">
        <v>0.7</v>
      </c>
    </row>
    <row r="41" spans="1:15" ht="30">
      <c r="A41" s="14">
        <v>5</v>
      </c>
      <c r="B41" s="37" t="s">
        <v>88</v>
      </c>
      <c r="C41" s="35">
        <f t="shared" si="4"/>
        <v>30</v>
      </c>
      <c r="D41" s="6"/>
      <c r="E41" s="6"/>
      <c r="F41" s="6">
        <v>30</v>
      </c>
      <c r="G41" s="35"/>
      <c r="H41" s="35"/>
      <c r="I41" s="35"/>
      <c r="J41" s="35"/>
      <c r="K41" s="6" t="s">
        <v>31</v>
      </c>
      <c r="L41" s="6">
        <v>2</v>
      </c>
      <c r="M41" s="47"/>
      <c r="N41" s="7"/>
      <c r="O41" s="7"/>
    </row>
    <row r="42" spans="1:15" ht="30">
      <c r="A42" s="14">
        <v>6</v>
      </c>
      <c r="B42" s="38" t="s">
        <v>74</v>
      </c>
      <c r="C42" s="35">
        <f t="shared" si="4"/>
        <v>30</v>
      </c>
      <c r="D42" s="6">
        <v>15</v>
      </c>
      <c r="E42" s="6">
        <v>15</v>
      </c>
      <c r="F42" s="6"/>
      <c r="G42" s="35"/>
      <c r="H42" s="35"/>
      <c r="I42" s="35"/>
      <c r="J42" s="35"/>
      <c r="K42" s="6" t="s">
        <v>32</v>
      </c>
      <c r="L42" s="6">
        <v>2</v>
      </c>
      <c r="M42" s="47">
        <v>15</v>
      </c>
      <c r="N42" s="7"/>
      <c r="O42" s="7">
        <v>1</v>
      </c>
    </row>
    <row r="43" spans="1:15" ht="45">
      <c r="A43" s="14">
        <v>7</v>
      </c>
      <c r="B43" s="37" t="s">
        <v>85</v>
      </c>
      <c r="C43" s="35">
        <f t="shared" si="4"/>
        <v>25</v>
      </c>
      <c r="D43" s="6"/>
      <c r="E43" s="6"/>
      <c r="F43" s="6">
        <v>25</v>
      </c>
      <c r="G43" s="36"/>
      <c r="H43" s="36"/>
      <c r="I43" s="36"/>
      <c r="J43" s="36"/>
      <c r="K43" s="6" t="s">
        <v>32</v>
      </c>
      <c r="L43" s="6">
        <v>2</v>
      </c>
      <c r="M43" s="47"/>
      <c r="N43" s="7"/>
      <c r="O43" s="7"/>
    </row>
    <row r="44" spans="1:15" ht="42.75" customHeight="1">
      <c r="A44" s="14">
        <v>8</v>
      </c>
      <c r="B44" s="37" t="s">
        <v>72</v>
      </c>
      <c r="C44" s="35">
        <f t="shared" si="4"/>
        <v>30</v>
      </c>
      <c r="D44" s="6">
        <v>10</v>
      </c>
      <c r="E44" s="6"/>
      <c r="F44" s="6">
        <v>20</v>
      </c>
      <c r="G44" s="35"/>
      <c r="H44" s="35"/>
      <c r="I44" s="35"/>
      <c r="J44" s="35"/>
      <c r="K44" s="6" t="s">
        <v>31</v>
      </c>
      <c r="L44" s="6">
        <v>2</v>
      </c>
      <c r="M44" s="47">
        <v>10</v>
      </c>
      <c r="N44" s="7"/>
      <c r="O44" s="7">
        <v>0.7</v>
      </c>
    </row>
    <row r="45" spans="1:15" ht="45">
      <c r="A45" s="14">
        <v>9</v>
      </c>
      <c r="B45" s="37" t="s">
        <v>71</v>
      </c>
      <c r="C45" s="35">
        <f t="shared" si="4"/>
        <v>45</v>
      </c>
      <c r="D45" s="6">
        <v>15</v>
      </c>
      <c r="E45" s="6"/>
      <c r="F45" s="6"/>
      <c r="G45" s="35"/>
      <c r="H45" s="35">
        <v>30</v>
      </c>
      <c r="I45" s="35"/>
      <c r="J45" s="35"/>
      <c r="K45" s="6" t="s">
        <v>31</v>
      </c>
      <c r="L45" s="6">
        <v>3</v>
      </c>
      <c r="M45" s="47">
        <v>15</v>
      </c>
      <c r="N45" s="7"/>
      <c r="O45" s="7">
        <v>1</v>
      </c>
    </row>
    <row r="46" spans="1:15" ht="45">
      <c r="A46" s="14">
        <v>10</v>
      </c>
      <c r="B46" s="37" t="s">
        <v>70</v>
      </c>
      <c r="C46" s="35">
        <f t="shared" si="4"/>
        <v>45</v>
      </c>
      <c r="D46" s="6">
        <v>15</v>
      </c>
      <c r="E46" s="6"/>
      <c r="F46" s="6"/>
      <c r="G46" s="35"/>
      <c r="H46" s="35">
        <v>30</v>
      </c>
      <c r="I46" s="35"/>
      <c r="J46" s="35"/>
      <c r="K46" s="6" t="s">
        <v>31</v>
      </c>
      <c r="L46" s="6">
        <v>3</v>
      </c>
      <c r="M46" s="47">
        <v>15</v>
      </c>
      <c r="N46" s="7"/>
      <c r="O46" s="7">
        <v>1</v>
      </c>
    </row>
    <row r="47" spans="1:15">
      <c r="A47" s="14">
        <v>11</v>
      </c>
      <c r="B47" s="34" t="s">
        <v>59</v>
      </c>
      <c r="C47" s="35">
        <f t="shared" si="4"/>
        <v>120</v>
      </c>
      <c r="D47" s="6"/>
      <c r="E47" s="6"/>
      <c r="F47" s="6"/>
      <c r="G47" s="35"/>
      <c r="H47" s="35"/>
      <c r="I47" s="35"/>
      <c r="J47" s="35">
        <v>120</v>
      </c>
      <c r="K47" s="6" t="s">
        <v>32</v>
      </c>
      <c r="L47" s="6">
        <v>5</v>
      </c>
      <c r="M47" s="49"/>
      <c r="N47" s="7"/>
      <c r="O47" s="7"/>
    </row>
    <row r="48" spans="1:15" s="3" customFormat="1" ht="12.75" customHeight="1">
      <c r="A48" s="63" t="s">
        <v>54</v>
      </c>
      <c r="B48" s="63"/>
      <c r="C48" s="15">
        <f>SUM(C37:C47)</f>
        <v>440</v>
      </c>
      <c r="D48" s="15">
        <f t="shared" ref="D48:J48" si="5">SUM(D37:D47)</f>
        <v>90</v>
      </c>
      <c r="E48" s="15">
        <f t="shared" si="5"/>
        <v>40</v>
      </c>
      <c r="F48" s="15">
        <f t="shared" si="5"/>
        <v>75</v>
      </c>
      <c r="G48" s="15">
        <f t="shared" si="5"/>
        <v>30</v>
      </c>
      <c r="H48" s="15">
        <f t="shared" si="5"/>
        <v>80</v>
      </c>
      <c r="I48" s="15">
        <f t="shared" si="5"/>
        <v>5</v>
      </c>
      <c r="J48" s="15">
        <f t="shared" si="5"/>
        <v>120</v>
      </c>
      <c r="K48" s="15">
        <f>SUM(K37:K38)</f>
        <v>0</v>
      </c>
      <c r="L48" s="15">
        <f>SUM(L37:L47)</f>
        <v>30</v>
      </c>
      <c r="M48" s="50">
        <f>SUM(M37:M47)</f>
        <v>90</v>
      </c>
      <c r="N48" s="15">
        <f>SUM(N37:N47)</f>
        <v>30</v>
      </c>
      <c r="O48" s="15">
        <f>SUM(O37:O47)</f>
        <v>7.1000000000000005</v>
      </c>
    </row>
    <row r="49" spans="1:15" ht="28.15" customHeight="1">
      <c r="A49" s="61" t="s">
        <v>34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6" t="s">
        <v>82</v>
      </c>
      <c r="N49" s="67"/>
      <c r="O49" s="65" t="s">
        <v>78</v>
      </c>
    </row>
    <row r="50" spans="1:15" ht="15" customHeight="1">
      <c r="A50" s="62" t="s">
        <v>18</v>
      </c>
      <c r="B50" s="62" t="s">
        <v>49</v>
      </c>
      <c r="C50" s="62" t="s">
        <v>22</v>
      </c>
      <c r="D50" s="62"/>
      <c r="E50" s="62"/>
      <c r="F50" s="62"/>
      <c r="G50" s="62"/>
      <c r="H50" s="62"/>
      <c r="I50" s="62"/>
      <c r="J50" s="62"/>
      <c r="K50" s="62" t="s">
        <v>50</v>
      </c>
      <c r="L50" s="62" t="s">
        <v>21</v>
      </c>
      <c r="M50" s="66" t="s">
        <v>79</v>
      </c>
      <c r="N50" s="67"/>
      <c r="O50" s="65"/>
    </row>
    <row r="51" spans="1:15">
      <c r="A51" s="62"/>
      <c r="B51" s="62"/>
      <c r="C51" s="42" t="s">
        <v>1</v>
      </c>
      <c r="D51" s="42" t="s">
        <v>2</v>
      </c>
      <c r="E51" s="42" t="s">
        <v>15</v>
      </c>
      <c r="F51" s="42" t="s">
        <v>17</v>
      </c>
      <c r="G51" s="42" t="s">
        <v>28</v>
      </c>
      <c r="H51" s="42" t="s">
        <v>19</v>
      </c>
      <c r="I51" s="42" t="s">
        <v>20</v>
      </c>
      <c r="J51" s="42" t="s">
        <v>33</v>
      </c>
      <c r="K51" s="62"/>
      <c r="L51" s="62"/>
      <c r="M51" s="44" t="s">
        <v>80</v>
      </c>
      <c r="N51" s="9" t="s">
        <v>81</v>
      </c>
      <c r="O51" s="65"/>
    </row>
    <row r="52" spans="1:15">
      <c r="A52" s="14">
        <v>1</v>
      </c>
      <c r="B52" s="34" t="s">
        <v>52</v>
      </c>
      <c r="C52" s="35">
        <f t="shared" ref="C52:C60" si="6">SUM(D52:J52)</f>
        <v>30</v>
      </c>
      <c r="D52" s="6"/>
      <c r="E52" s="56"/>
      <c r="F52" s="6"/>
      <c r="G52" s="6">
        <v>30</v>
      </c>
      <c r="H52" s="35"/>
      <c r="I52" s="35"/>
      <c r="J52" s="35"/>
      <c r="K52" s="6" t="s">
        <v>32</v>
      </c>
      <c r="L52" s="6">
        <v>8</v>
      </c>
      <c r="M52" s="47"/>
      <c r="N52" s="7">
        <v>30</v>
      </c>
      <c r="O52" s="7">
        <v>1</v>
      </c>
    </row>
    <row r="53" spans="1:15">
      <c r="A53" s="14">
        <v>2</v>
      </c>
      <c r="B53" s="34" t="s">
        <v>51</v>
      </c>
      <c r="C53" s="35">
        <f t="shared" si="6"/>
        <v>0</v>
      </c>
      <c r="D53" s="6"/>
      <c r="E53" s="6"/>
      <c r="F53" s="6"/>
      <c r="G53" s="36"/>
      <c r="H53" s="36"/>
      <c r="I53" s="36"/>
      <c r="J53" s="36"/>
      <c r="K53" s="6" t="s">
        <v>31</v>
      </c>
      <c r="L53" s="6">
        <v>5</v>
      </c>
      <c r="M53" s="47"/>
      <c r="N53" s="7"/>
      <c r="O53" s="7"/>
    </row>
    <row r="54" spans="1:15">
      <c r="A54" s="14">
        <v>3</v>
      </c>
      <c r="B54" s="34" t="s">
        <v>64</v>
      </c>
      <c r="C54" s="35">
        <f t="shared" si="6"/>
        <v>15</v>
      </c>
      <c r="D54" s="6">
        <v>15</v>
      </c>
      <c r="E54" s="6"/>
      <c r="F54" s="6"/>
      <c r="G54" s="35"/>
      <c r="H54" s="35"/>
      <c r="I54" s="35"/>
      <c r="J54" s="35"/>
      <c r="K54" s="6" t="s">
        <v>32</v>
      </c>
      <c r="L54" s="6">
        <v>1</v>
      </c>
      <c r="M54" s="47">
        <v>15</v>
      </c>
      <c r="N54" s="7"/>
      <c r="O54" s="7">
        <v>1</v>
      </c>
    </row>
    <row r="55" spans="1:15">
      <c r="A55" s="14">
        <v>4</v>
      </c>
      <c r="B55" s="34" t="s">
        <v>46</v>
      </c>
      <c r="C55" s="35">
        <f t="shared" si="6"/>
        <v>45</v>
      </c>
      <c r="D55" s="6"/>
      <c r="E55" s="6"/>
      <c r="F55" s="6"/>
      <c r="G55" s="35"/>
      <c r="H55" s="35">
        <v>45</v>
      </c>
      <c r="I55" s="35"/>
      <c r="J55" s="35"/>
      <c r="K55" s="6" t="s">
        <v>31</v>
      </c>
      <c r="L55" s="6">
        <v>3</v>
      </c>
      <c r="M55" s="47"/>
      <c r="N55" s="7"/>
      <c r="O55" s="7"/>
    </row>
    <row r="56" spans="1:15">
      <c r="A56" s="14">
        <v>5</v>
      </c>
      <c r="B56" s="34" t="s">
        <v>63</v>
      </c>
      <c r="C56" s="35">
        <f t="shared" si="6"/>
        <v>30</v>
      </c>
      <c r="D56" s="6">
        <v>15</v>
      </c>
      <c r="E56" s="6"/>
      <c r="F56" s="6"/>
      <c r="G56" s="35"/>
      <c r="H56" s="35">
        <v>15</v>
      </c>
      <c r="I56" s="35"/>
      <c r="J56" s="35"/>
      <c r="K56" s="6" t="s">
        <v>32</v>
      </c>
      <c r="L56" s="6">
        <v>2</v>
      </c>
      <c r="M56" s="47">
        <v>15</v>
      </c>
      <c r="N56" s="7"/>
      <c r="O56" s="7">
        <v>1</v>
      </c>
    </row>
    <row r="57" spans="1:15" ht="45">
      <c r="A57" s="14">
        <v>6</v>
      </c>
      <c r="B57" s="37" t="s">
        <v>86</v>
      </c>
      <c r="C57" s="35">
        <f t="shared" si="6"/>
        <v>30</v>
      </c>
      <c r="D57" s="6">
        <v>15</v>
      </c>
      <c r="E57" s="6"/>
      <c r="F57" s="6"/>
      <c r="G57" s="35"/>
      <c r="H57" s="35">
        <v>15</v>
      </c>
      <c r="I57" s="35"/>
      <c r="J57" s="35"/>
      <c r="K57" s="6" t="s">
        <v>32</v>
      </c>
      <c r="L57" s="6">
        <v>2</v>
      </c>
      <c r="M57" s="47">
        <v>15</v>
      </c>
      <c r="N57" s="7"/>
      <c r="O57" s="7">
        <v>1</v>
      </c>
    </row>
    <row r="58" spans="1:15" ht="45">
      <c r="A58" s="14">
        <v>7</v>
      </c>
      <c r="B58" s="37" t="s">
        <v>66</v>
      </c>
      <c r="C58" s="35">
        <f t="shared" si="6"/>
        <v>30</v>
      </c>
      <c r="D58" s="6">
        <v>15</v>
      </c>
      <c r="E58" s="6"/>
      <c r="F58" s="6"/>
      <c r="G58" s="35"/>
      <c r="H58" s="35">
        <v>15</v>
      </c>
      <c r="I58" s="35"/>
      <c r="J58" s="35"/>
      <c r="K58" s="6" t="s">
        <v>31</v>
      </c>
      <c r="L58" s="6">
        <v>2</v>
      </c>
      <c r="M58" s="47">
        <v>15</v>
      </c>
      <c r="N58" s="7"/>
      <c r="O58" s="7">
        <v>1</v>
      </c>
    </row>
    <row r="59" spans="1:15" ht="48" customHeight="1">
      <c r="A59" s="14">
        <v>8</v>
      </c>
      <c r="B59" s="37" t="s">
        <v>65</v>
      </c>
      <c r="C59" s="35">
        <f t="shared" si="6"/>
        <v>25</v>
      </c>
      <c r="D59" s="6">
        <v>10</v>
      </c>
      <c r="E59" s="6"/>
      <c r="F59" s="6"/>
      <c r="G59" s="35"/>
      <c r="H59" s="35">
        <v>15</v>
      </c>
      <c r="I59" s="35"/>
      <c r="J59" s="35"/>
      <c r="K59" s="6" t="s">
        <v>32</v>
      </c>
      <c r="L59" s="6">
        <v>2</v>
      </c>
      <c r="M59" s="47">
        <v>10</v>
      </c>
      <c r="N59" s="7"/>
      <c r="O59" s="7">
        <v>0.7</v>
      </c>
    </row>
    <row r="60" spans="1:15">
      <c r="A60" s="14">
        <v>9</v>
      </c>
      <c r="B60" s="34" t="s">
        <v>60</v>
      </c>
      <c r="C60" s="35">
        <f t="shared" si="6"/>
        <v>120</v>
      </c>
      <c r="D60" s="6"/>
      <c r="E60" s="6"/>
      <c r="F60" s="6"/>
      <c r="G60" s="35"/>
      <c r="H60" s="35"/>
      <c r="I60" s="35"/>
      <c r="J60" s="35">
        <v>120</v>
      </c>
      <c r="K60" s="6" t="s">
        <v>32</v>
      </c>
      <c r="L60" s="6">
        <v>5</v>
      </c>
      <c r="M60" s="47"/>
      <c r="N60" s="7"/>
      <c r="O60" s="7"/>
    </row>
    <row r="61" spans="1:15" s="3" customFormat="1" ht="12.75" customHeight="1">
      <c r="A61" s="63" t="s">
        <v>89</v>
      </c>
      <c r="B61" s="63"/>
      <c r="C61" s="15">
        <f>SUM(C52:C60)</f>
        <v>325</v>
      </c>
      <c r="D61" s="15">
        <f t="shared" ref="D61:J61" si="7">SUM(D52:D60)</f>
        <v>70</v>
      </c>
      <c r="E61" s="15">
        <f t="shared" si="7"/>
        <v>0</v>
      </c>
      <c r="F61" s="15">
        <f t="shared" si="7"/>
        <v>0</v>
      </c>
      <c r="G61" s="15">
        <f t="shared" si="7"/>
        <v>30</v>
      </c>
      <c r="H61" s="15">
        <f t="shared" si="7"/>
        <v>105</v>
      </c>
      <c r="I61" s="15">
        <f t="shared" si="7"/>
        <v>0</v>
      </c>
      <c r="J61" s="15">
        <f t="shared" si="7"/>
        <v>120</v>
      </c>
      <c r="K61" s="18"/>
      <c r="L61" s="15">
        <f>SUM(L52:L60)</f>
        <v>30</v>
      </c>
      <c r="M61" s="50">
        <f>SUM(M52:M60)</f>
        <v>70</v>
      </c>
      <c r="N61" s="15">
        <f>SUM(N52:N60)</f>
        <v>30</v>
      </c>
      <c r="O61" s="15">
        <f>SUM(O52:O60)</f>
        <v>5.7</v>
      </c>
    </row>
    <row r="62" spans="1:15">
      <c r="A62" s="64" t="s">
        <v>61</v>
      </c>
      <c r="B62" s="64"/>
      <c r="C62" s="16">
        <f t="shared" ref="C62:J62" si="8">SUM(C20+C33+C48+C61)</f>
        <v>1710</v>
      </c>
      <c r="D62" s="16">
        <f t="shared" si="8"/>
        <v>425</v>
      </c>
      <c r="E62" s="16">
        <f t="shared" si="8"/>
        <v>125</v>
      </c>
      <c r="F62" s="16">
        <f t="shared" si="8"/>
        <v>175</v>
      </c>
      <c r="G62" s="16">
        <f t="shared" si="8"/>
        <v>60</v>
      </c>
      <c r="H62" s="16">
        <f t="shared" si="8"/>
        <v>415</v>
      </c>
      <c r="I62" s="16">
        <f t="shared" si="8"/>
        <v>30</v>
      </c>
      <c r="J62" s="16">
        <f t="shared" si="8"/>
        <v>480</v>
      </c>
      <c r="K62" s="18"/>
      <c r="L62" s="18">
        <f>SUM(L20+L33+L48+L61)</f>
        <v>120</v>
      </c>
      <c r="M62" s="51"/>
      <c r="N62" s="19"/>
      <c r="O62" s="19"/>
    </row>
    <row r="63" spans="1:15">
      <c r="A63" s="20"/>
      <c r="B63" s="21" t="s">
        <v>8</v>
      </c>
      <c r="C63" s="57" t="s">
        <v>23</v>
      </c>
      <c r="D63" s="57"/>
      <c r="E63" s="57"/>
      <c r="F63" s="57"/>
      <c r="G63" s="57"/>
      <c r="H63" s="57"/>
      <c r="I63" s="57"/>
      <c r="J63" s="57"/>
      <c r="K63" s="57"/>
      <c r="L63" s="57"/>
      <c r="M63" s="8"/>
      <c r="N63" s="8"/>
      <c r="O63" s="8"/>
    </row>
    <row r="64" spans="1:15" ht="30">
      <c r="A64" s="20"/>
      <c r="B64" s="22" t="s">
        <v>73</v>
      </c>
      <c r="C64" s="23" t="s">
        <v>9</v>
      </c>
      <c r="D64" s="23" t="s">
        <v>2</v>
      </c>
      <c r="E64" s="23" t="s">
        <v>15</v>
      </c>
      <c r="F64" s="23" t="s">
        <v>17</v>
      </c>
      <c r="G64" s="23" t="s">
        <v>28</v>
      </c>
      <c r="H64" s="23" t="s">
        <v>19</v>
      </c>
      <c r="I64" s="23" t="s">
        <v>20</v>
      </c>
      <c r="J64" s="23" t="s">
        <v>35</v>
      </c>
      <c r="K64" s="23" t="s">
        <v>1</v>
      </c>
      <c r="L64" s="23" t="s">
        <v>0</v>
      </c>
      <c r="M64" s="8"/>
      <c r="N64" s="8"/>
      <c r="O64" s="8"/>
    </row>
    <row r="65" spans="1:15">
      <c r="A65" s="20"/>
      <c r="B65" s="24" t="s">
        <v>24</v>
      </c>
      <c r="C65" s="23" t="s">
        <v>10</v>
      </c>
      <c r="D65" s="14">
        <f t="shared" ref="D65:J65" si="9">SUM(D20)</f>
        <v>170</v>
      </c>
      <c r="E65" s="14">
        <f t="shared" si="9"/>
        <v>60</v>
      </c>
      <c r="F65" s="14">
        <f t="shared" si="9"/>
        <v>70</v>
      </c>
      <c r="G65" s="14">
        <f t="shared" si="9"/>
        <v>0</v>
      </c>
      <c r="H65" s="14">
        <f t="shared" si="9"/>
        <v>115</v>
      </c>
      <c r="I65" s="14">
        <f t="shared" si="9"/>
        <v>15</v>
      </c>
      <c r="J65" s="14">
        <f t="shared" si="9"/>
        <v>0</v>
      </c>
      <c r="K65" s="25">
        <f>SUM(D65:J65)</f>
        <v>430</v>
      </c>
      <c r="L65" s="14">
        <f>SUM(L20)</f>
        <v>30</v>
      </c>
      <c r="M65" s="8"/>
      <c r="N65" s="8"/>
      <c r="O65" s="8"/>
    </row>
    <row r="66" spans="1:15">
      <c r="A66" s="20"/>
      <c r="B66" s="24" t="s">
        <v>25</v>
      </c>
      <c r="C66" s="23" t="s">
        <v>11</v>
      </c>
      <c r="D66" s="14">
        <f t="shared" ref="D66:J66" si="10">SUM(D33)</f>
        <v>95</v>
      </c>
      <c r="E66" s="14">
        <f t="shared" si="10"/>
        <v>25</v>
      </c>
      <c r="F66" s="14">
        <f t="shared" si="10"/>
        <v>30</v>
      </c>
      <c r="G66" s="14">
        <f t="shared" si="10"/>
        <v>0</v>
      </c>
      <c r="H66" s="14">
        <f t="shared" si="10"/>
        <v>115</v>
      </c>
      <c r="I66" s="14">
        <f t="shared" si="10"/>
        <v>10</v>
      </c>
      <c r="J66" s="14">
        <f t="shared" si="10"/>
        <v>240</v>
      </c>
      <c r="K66" s="25">
        <f>SUM(D66:J66)</f>
        <v>515</v>
      </c>
      <c r="L66" s="14">
        <f>SUM(L33)</f>
        <v>30</v>
      </c>
      <c r="M66" s="8"/>
      <c r="N66" s="8"/>
      <c r="O66" s="8"/>
    </row>
    <row r="67" spans="1:15" ht="30" customHeight="1">
      <c r="A67" s="20"/>
      <c r="B67" s="26" t="s">
        <v>36</v>
      </c>
      <c r="C67" s="27" t="s">
        <v>55</v>
      </c>
      <c r="D67" s="25">
        <f t="shared" ref="D67:J67" si="11">D48</f>
        <v>90</v>
      </c>
      <c r="E67" s="25">
        <f t="shared" si="11"/>
        <v>40</v>
      </c>
      <c r="F67" s="25">
        <f t="shared" si="11"/>
        <v>75</v>
      </c>
      <c r="G67" s="25">
        <f t="shared" si="11"/>
        <v>30</v>
      </c>
      <c r="H67" s="25">
        <f t="shared" si="11"/>
        <v>80</v>
      </c>
      <c r="I67" s="25">
        <f t="shared" si="11"/>
        <v>5</v>
      </c>
      <c r="J67" s="25">
        <f t="shared" si="11"/>
        <v>120</v>
      </c>
      <c r="K67" s="25">
        <f>SUM(D67:J67)</f>
        <v>440</v>
      </c>
      <c r="L67" s="25">
        <f>L48</f>
        <v>30</v>
      </c>
      <c r="M67" s="8"/>
      <c r="N67" s="8"/>
      <c r="O67" s="8"/>
    </row>
    <row r="68" spans="1:15">
      <c r="A68" s="20"/>
      <c r="B68" s="26" t="s">
        <v>30</v>
      </c>
      <c r="C68" s="23" t="s">
        <v>56</v>
      </c>
      <c r="D68" s="25">
        <f t="shared" ref="D68:J68" si="12">D61</f>
        <v>70</v>
      </c>
      <c r="E68" s="25">
        <f t="shared" si="12"/>
        <v>0</v>
      </c>
      <c r="F68" s="25">
        <f t="shared" si="12"/>
        <v>0</v>
      </c>
      <c r="G68" s="25">
        <f t="shared" si="12"/>
        <v>30</v>
      </c>
      <c r="H68" s="25">
        <f t="shared" si="12"/>
        <v>105</v>
      </c>
      <c r="I68" s="25">
        <f t="shared" si="12"/>
        <v>0</v>
      </c>
      <c r="J68" s="25">
        <f t="shared" si="12"/>
        <v>120</v>
      </c>
      <c r="K68" s="25">
        <f>SUM(D68:J68)</f>
        <v>325</v>
      </c>
      <c r="L68" s="25">
        <f>L48</f>
        <v>30</v>
      </c>
      <c r="M68" s="8"/>
      <c r="N68" s="8"/>
      <c r="O68" s="8"/>
    </row>
    <row r="69" spans="1:15" ht="30">
      <c r="A69" s="20"/>
      <c r="B69" s="26" t="s">
        <v>29</v>
      </c>
      <c r="C69" s="23" t="s">
        <v>90</v>
      </c>
      <c r="D69" s="25">
        <f t="shared" ref="D69:J69" si="13">SUM(D65:D66)+D67+D68</f>
        <v>425</v>
      </c>
      <c r="E69" s="25">
        <f t="shared" si="13"/>
        <v>125</v>
      </c>
      <c r="F69" s="25">
        <f t="shared" si="13"/>
        <v>175</v>
      </c>
      <c r="G69" s="25">
        <f t="shared" si="13"/>
        <v>60</v>
      </c>
      <c r="H69" s="25">
        <f t="shared" si="13"/>
        <v>415</v>
      </c>
      <c r="I69" s="25">
        <f t="shared" si="13"/>
        <v>30</v>
      </c>
      <c r="J69" s="25">
        <f t="shared" si="13"/>
        <v>480</v>
      </c>
      <c r="K69" s="25">
        <f>SUM(K65:K68)</f>
        <v>1710</v>
      </c>
      <c r="L69" s="25"/>
      <c r="M69" s="41"/>
      <c r="N69" s="8"/>
      <c r="O69" s="8"/>
    </row>
    <row r="70" spans="1:15">
      <c r="A70" s="20"/>
      <c r="B70" s="28" t="s">
        <v>26</v>
      </c>
      <c r="C70" s="58" t="s">
        <v>13</v>
      </c>
      <c r="D70" s="59"/>
      <c r="E70" s="59"/>
      <c r="F70" s="59"/>
      <c r="G70" s="59"/>
      <c r="H70" s="59"/>
      <c r="I70" s="59"/>
      <c r="J70" s="60"/>
      <c r="K70" s="23">
        <v>480</v>
      </c>
      <c r="L70" s="25">
        <v>20</v>
      </c>
      <c r="M70" s="8"/>
      <c r="N70" s="8"/>
      <c r="O70" s="8"/>
    </row>
    <row r="71" spans="1:15">
      <c r="A71" s="20"/>
      <c r="B71" s="24" t="s">
        <v>27</v>
      </c>
      <c r="C71" s="29"/>
      <c r="D71" s="30"/>
      <c r="E71" s="30"/>
      <c r="F71" s="30"/>
      <c r="G71" s="30"/>
      <c r="H71" s="30"/>
      <c r="I71" s="30"/>
      <c r="J71" s="30"/>
      <c r="K71" s="30"/>
      <c r="L71" s="30"/>
      <c r="M71" s="8"/>
      <c r="N71" s="8"/>
      <c r="O71" s="8"/>
    </row>
    <row r="72" spans="1:15">
      <c r="A72" s="20"/>
      <c r="B72" s="31" t="s">
        <v>16</v>
      </c>
      <c r="C72" s="32"/>
      <c r="D72" s="32"/>
      <c r="E72" s="32"/>
      <c r="F72" s="32"/>
      <c r="G72" s="32"/>
      <c r="H72" s="32"/>
      <c r="I72" s="32"/>
      <c r="J72" s="32"/>
      <c r="K72" s="31"/>
      <c r="L72" s="31"/>
      <c r="M72" s="8"/>
      <c r="N72" s="8"/>
      <c r="O72" s="8"/>
    </row>
    <row r="73" spans="1:15">
      <c r="A73" s="20"/>
      <c r="B73" s="31" t="s">
        <v>14</v>
      </c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8"/>
      <c r="N73" s="8"/>
      <c r="O73" s="8"/>
    </row>
    <row r="74" spans="1:15">
      <c r="A74" s="20"/>
      <c r="B74" s="31" t="s">
        <v>12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8"/>
      <c r="N74" s="8"/>
      <c r="O74" s="8"/>
    </row>
    <row r="75" spans="1:15">
      <c r="A75" s="4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5">
      <c r="A76" s="4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5">
      <c r="A77" s="4"/>
      <c r="C77" s="2"/>
      <c r="D77" s="2"/>
      <c r="E77" s="2"/>
      <c r="F77" s="2"/>
      <c r="G77" s="2"/>
      <c r="H77" s="2"/>
      <c r="I77" s="2"/>
      <c r="J77" s="2"/>
      <c r="K77" s="4"/>
      <c r="L77" s="4"/>
    </row>
  </sheetData>
  <mergeCells count="43">
    <mergeCell ref="K22:K23"/>
    <mergeCell ref="L22:L23"/>
    <mergeCell ref="M3:N3"/>
    <mergeCell ref="A1:L1"/>
    <mergeCell ref="A2:L2"/>
    <mergeCell ref="A3:L3"/>
    <mergeCell ref="A4:A5"/>
    <mergeCell ref="B4:B5"/>
    <mergeCell ref="C4:J4"/>
    <mergeCell ref="K4:K5"/>
    <mergeCell ref="L4:L5"/>
    <mergeCell ref="O3:O5"/>
    <mergeCell ref="M4:N4"/>
    <mergeCell ref="L50:L51"/>
    <mergeCell ref="A21:L21"/>
    <mergeCell ref="A22:A23"/>
    <mergeCell ref="B22:B23"/>
    <mergeCell ref="C22:J22"/>
    <mergeCell ref="M49:N49"/>
    <mergeCell ref="O49:O51"/>
    <mergeCell ref="M50:N50"/>
    <mergeCell ref="M21:N21"/>
    <mergeCell ref="O21:O23"/>
    <mergeCell ref="M22:N22"/>
    <mergeCell ref="M34:N34"/>
    <mergeCell ref="O34:O36"/>
    <mergeCell ref="M35:N35"/>
    <mergeCell ref="C63:L63"/>
    <mergeCell ref="C70:J70"/>
    <mergeCell ref="A34:L34"/>
    <mergeCell ref="A35:A36"/>
    <mergeCell ref="B35:B36"/>
    <mergeCell ref="C35:J35"/>
    <mergeCell ref="K35:K36"/>
    <mergeCell ref="L35:L36"/>
    <mergeCell ref="A48:B48"/>
    <mergeCell ref="A62:B62"/>
    <mergeCell ref="A49:L49"/>
    <mergeCell ref="A50:A51"/>
    <mergeCell ref="B50:B51"/>
    <mergeCell ref="A61:B61"/>
    <mergeCell ref="C50:J50"/>
    <mergeCell ref="K50:K5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KOSMETOLOGIA II STOPIEŃ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Kosmetologia</cp:lastModifiedBy>
  <cp:revision>1</cp:revision>
  <cp:lastPrinted>2021-04-20T11:32:02Z</cp:lastPrinted>
  <dcterms:created xsi:type="dcterms:W3CDTF">2017-02-16T07:52:52Z</dcterms:created>
  <dcterms:modified xsi:type="dcterms:W3CDTF">2021-10-27T08:26:44Z</dcterms:modified>
</cp:coreProperties>
</file>