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lany st. i zat IRIT\2020-2021\"/>
    </mc:Choice>
  </mc:AlternateContent>
  <bookViews>
    <workbookView minimized="1" xWindow="630" yWindow="120" windowWidth="14490" windowHeight="1170"/>
  </bookViews>
  <sheets>
    <sheet name="podział na semestry" sheetId="1" r:id="rId1"/>
    <sheet name="cw terenowe" sheetId="2" r:id="rId2"/>
  </sheets>
  <definedNames>
    <definedName name="_xlnm.Print_Area" localSheetId="0">'podział na semestry'!$A$1:$M$95</definedName>
  </definedNames>
  <calcPr calcId="162913"/>
</workbook>
</file>

<file path=xl/calcChain.xml><?xml version="1.0" encoding="utf-8"?>
<calcChain xmlns="http://schemas.openxmlformats.org/spreadsheetml/2006/main">
  <c r="C16" i="1" l="1"/>
  <c r="B4" i="2" l="1"/>
  <c r="B1" i="2"/>
  <c r="K29" i="1" l="1"/>
  <c r="K43" i="1" s="1"/>
  <c r="C10" i="1" l="1"/>
  <c r="C8" i="1"/>
  <c r="C38" i="1"/>
  <c r="C39" i="1"/>
  <c r="C40" i="1"/>
  <c r="C41" i="1"/>
  <c r="C42" i="1"/>
  <c r="C64" i="1"/>
  <c r="C66" i="1"/>
  <c r="C63" i="1"/>
  <c r="D55" i="1"/>
  <c r="E55" i="1"/>
  <c r="F55" i="1"/>
  <c r="G55" i="1"/>
  <c r="H55" i="1"/>
  <c r="I55" i="1"/>
  <c r="K55" i="1"/>
  <c r="C60" i="1"/>
  <c r="C59" i="1"/>
  <c r="C56" i="1"/>
  <c r="C49" i="1"/>
  <c r="C73" i="1"/>
  <c r="C72" i="1"/>
  <c r="C14" i="1"/>
  <c r="C15" i="1"/>
  <c r="C17" i="1"/>
  <c r="M77" i="1"/>
  <c r="L77" i="1"/>
  <c r="C57" i="1"/>
  <c r="C58" i="1"/>
  <c r="C51" i="1"/>
  <c r="C31" i="1"/>
  <c r="C32" i="1"/>
  <c r="C33" i="1"/>
  <c r="C34" i="1"/>
  <c r="C35" i="1"/>
  <c r="C30" i="1"/>
  <c r="C25" i="1"/>
  <c r="C9" i="1"/>
  <c r="C23" i="1"/>
  <c r="D61" i="1"/>
  <c r="E61" i="1"/>
  <c r="F61" i="1"/>
  <c r="G61" i="1"/>
  <c r="H61" i="1"/>
  <c r="I61" i="1"/>
  <c r="D36" i="1"/>
  <c r="E36" i="1"/>
  <c r="F36" i="1"/>
  <c r="G36" i="1"/>
  <c r="H36" i="1"/>
  <c r="I36" i="1"/>
  <c r="K61" i="1"/>
  <c r="C55" i="1" l="1"/>
  <c r="C62" i="1"/>
  <c r="K36" i="1"/>
  <c r="K44" i="1" s="1"/>
  <c r="K83" i="1" s="1"/>
  <c r="C37" i="1"/>
  <c r="C50" i="1"/>
  <c r="C26" i="1"/>
  <c r="C52" i="1"/>
  <c r="C24" i="1"/>
  <c r="D18" i="1"/>
  <c r="E18" i="1"/>
  <c r="F18" i="1"/>
  <c r="G18" i="1"/>
  <c r="H18" i="1"/>
  <c r="I18" i="1"/>
  <c r="C12" i="1"/>
  <c r="C11" i="1"/>
  <c r="K18" i="1"/>
  <c r="K81" i="1" s="1"/>
  <c r="D29" i="1"/>
  <c r="E29" i="1"/>
  <c r="E43" i="1" s="1"/>
  <c r="E82" i="1" s="1"/>
  <c r="F29" i="1"/>
  <c r="F43" i="1" s="1"/>
  <c r="F82" i="1" s="1"/>
  <c r="G29" i="1"/>
  <c r="G43" i="1" s="1"/>
  <c r="G82" i="1" s="1"/>
  <c r="H29" i="1"/>
  <c r="H43" i="1" s="1"/>
  <c r="H82" i="1" s="1"/>
  <c r="I29" i="1"/>
  <c r="I43" i="1" s="1"/>
  <c r="I82" i="1" s="1"/>
  <c r="K82" i="1"/>
  <c r="D44" i="1"/>
  <c r="D83" i="1" s="1"/>
  <c r="E44" i="1"/>
  <c r="E83" i="1" s="1"/>
  <c r="F44" i="1"/>
  <c r="F83" i="1" s="1"/>
  <c r="G44" i="1"/>
  <c r="G83" i="1" s="1"/>
  <c r="H44" i="1"/>
  <c r="H83" i="1" s="1"/>
  <c r="I44" i="1"/>
  <c r="I83" i="1" s="1"/>
  <c r="C27" i="1"/>
  <c r="C74" i="1"/>
  <c r="C13" i="1"/>
  <c r="C7" i="1"/>
  <c r="D43" i="1" l="1"/>
  <c r="D82" i="1" s="1"/>
  <c r="J82" i="1" s="1"/>
  <c r="J83" i="1"/>
  <c r="C36" i="1"/>
  <c r="C29" i="1"/>
  <c r="E67" i="1" l="1"/>
  <c r="E84" i="1" s="1"/>
  <c r="F67" i="1"/>
  <c r="F84" i="1" s="1"/>
  <c r="I67" i="1"/>
  <c r="I84" i="1" s="1"/>
  <c r="K67" i="1"/>
  <c r="K84" i="1" s="1"/>
  <c r="C53" i="1"/>
  <c r="K68" i="1"/>
  <c r="K85" i="1" s="1"/>
  <c r="D68" i="1"/>
  <c r="D85" i="1" s="1"/>
  <c r="E68" i="1"/>
  <c r="E85" i="1" s="1"/>
  <c r="F68" i="1"/>
  <c r="F85" i="1" s="1"/>
  <c r="G68" i="1"/>
  <c r="G85" i="1" s="1"/>
  <c r="H68" i="1"/>
  <c r="H85" i="1" s="1"/>
  <c r="I68" i="1"/>
  <c r="I85" i="1" s="1"/>
  <c r="D67" i="1"/>
  <c r="D84" i="1" s="1"/>
  <c r="G67" i="1"/>
  <c r="G84" i="1" s="1"/>
  <c r="H67" i="1"/>
  <c r="H84" i="1" s="1"/>
  <c r="C65" i="1"/>
  <c r="J85" i="1" l="1"/>
  <c r="J84" i="1"/>
  <c r="C61" i="1"/>
  <c r="D75" i="1"/>
  <c r="E75" i="1"/>
  <c r="F75" i="1"/>
  <c r="F86" i="1" s="1"/>
  <c r="G75" i="1"/>
  <c r="H75" i="1"/>
  <c r="I75" i="1"/>
  <c r="G76" i="1" l="1"/>
  <c r="G87" i="1" s="1"/>
  <c r="G86" i="1"/>
  <c r="H76" i="1"/>
  <c r="H87" i="1" s="1"/>
  <c r="H86" i="1"/>
  <c r="D77" i="1"/>
  <c r="D88" i="1" s="1"/>
  <c r="D86" i="1"/>
  <c r="I76" i="1"/>
  <c r="I87" i="1" s="1"/>
  <c r="I86" i="1"/>
  <c r="E77" i="1"/>
  <c r="E88" i="1" s="1"/>
  <c r="E86" i="1"/>
  <c r="I77" i="1"/>
  <c r="I88" i="1" s="1"/>
  <c r="E76" i="1"/>
  <c r="E87" i="1" s="1"/>
  <c r="F77" i="1"/>
  <c r="F88" i="1" s="1"/>
  <c r="H77" i="1"/>
  <c r="H88" i="1" s="1"/>
  <c r="F76" i="1"/>
  <c r="F87" i="1" s="1"/>
  <c r="G77" i="1"/>
  <c r="G88" i="1" s="1"/>
  <c r="D76" i="1"/>
  <c r="D87" i="1" s="1"/>
  <c r="F81" i="1"/>
  <c r="J86" i="1" l="1"/>
  <c r="J88" i="1"/>
  <c r="J87" i="1"/>
  <c r="H81" i="1"/>
  <c r="K75" i="1" l="1"/>
  <c r="K86" i="1" s="1"/>
  <c r="C48" i="1"/>
  <c r="C22" i="1"/>
  <c r="D81" i="1"/>
  <c r="E81" i="1"/>
  <c r="G81" i="1"/>
  <c r="I81" i="1"/>
  <c r="K77" i="1" l="1"/>
  <c r="K88" i="1" s="1"/>
  <c r="K76" i="1"/>
  <c r="K87" i="1" s="1"/>
  <c r="C44" i="1"/>
  <c r="C43" i="1"/>
  <c r="C68" i="1"/>
  <c r="C67" i="1"/>
  <c r="J81" i="1"/>
  <c r="C75" i="1"/>
  <c r="C18" i="1"/>
  <c r="C76" i="1" l="1"/>
  <c r="C77" i="1"/>
</calcChain>
</file>

<file path=xl/sharedStrings.xml><?xml version="1.0" encoding="utf-8"?>
<sst xmlns="http://schemas.openxmlformats.org/spreadsheetml/2006/main" count="204" uniqueCount="106">
  <si>
    <t>PLAN STUDIÓW</t>
  </si>
  <si>
    <t>ECTS</t>
  </si>
  <si>
    <t>Σ</t>
  </si>
  <si>
    <t>W</t>
  </si>
  <si>
    <t>SEMESTR I</t>
  </si>
  <si>
    <t>SUMA SEMESTR I</t>
  </si>
  <si>
    <t>SEMESTR II</t>
  </si>
  <si>
    <t>SEMESTR III</t>
  </si>
  <si>
    <t>SEMESTR IV</t>
  </si>
  <si>
    <t>SUMA SEMESTR IV</t>
  </si>
  <si>
    <t>Objaśnienia:</t>
  </si>
  <si>
    <t>Sem.</t>
  </si>
  <si>
    <t>I</t>
  </si>
  <si>
    <t>IV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</si>
  <si>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</si>
  <si>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</si>
  <si>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</si>
  <si>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</si>
  <si>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</si>
  <si>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</si>
  <si>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</si>
  <si>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Nazwa przedmiotu / modułu zajęć</t>
  </si>
  <si>
    <t>Forma zaliczenia</t>
  </si>
  <si>
    <t>Punkty
ECTS</t>
  </si>
  <si>
    <t>Liczba godzin dydaktycznych</t>
  </si>
  <si>
    <t>Łączna liczba godzin zajęć</t>
  </si>
  <si>
    <t>W - wykłady</t>
  </si>
  <si>
    <t>PZ - praktyki zawodowe</t>
  </si>
  <si>
    <t>CP</t>
  </si>
  <si>
    <t>CT - ćwiczenia terenowe, w tym obozy</t>
  </si>
  <si>
    <t>ZP</t>
  </si>
  <si>
    <t>ZO</t>
  </si>
  <si>
    <t>E</t>
  </si>
  <si>
    <t>Kierunek: turystyka i rekreacja, studia II stopnia, forma studiów: stacjonarne, profil praktyczny</t>
  </si>
  <si>
    <t>Język obcy do wyboru</t>
  </si>
  <si>
    <t>Regiony turystyczne</t>
  </si>
  <si>
    <t>Socjologia czasu wolnego</t>
  </si>
  <si>
    <t>Statystyka w turystyce i rekreacji</t>
  </si>
  <si>
    <t>Informatyka w turystyce i rekreacji</t>
  </si>
  <si>
    <t>Turystyka dzieci i osób starszych</t>
  </si>
  <si>
    <t>Prawo gospodarcze</t>
  </si>
  <si>
    <t>Teoria sportu i rekreacji</t>
  </si>
  <si>
    <t>Zarządzanie biznesem turystycznym i rekreacyjnym</t>
  </si>
  <si>
    <t>Planowanie turystyczne i rekreacyjne</t>
  </si>
  <si>
    <t xml:space="preserve">Surwiwalowe formy turystyki i rekreacji </t>
  </si>
  <si>
    <t>Historia kultury</t>
  </si>
  <si>
    <t>Metodologia pracy naukowej</t>
  </si>
  <si>
    <t>Polityka turystyczna i rekreacyjna</t>
  </si>
  <si>
    <t>Turystyczne walory środowiska przyrodniczego i ich wykorzystanie</t>
  </si>
  <si>
    <t>Zarządzanie turystyką na obszarach chronionych</t>
  </si>
  <si>
    <t>Uzdrowiskowe tworzywa i produkty lecznicze</t>
  </si>
  <si>
    <t>Turystyka kulturowa</t>
  </si>
  <si>
    <t>Geoparki</t>
  </si>
  <si>
    <t>Innowacyjne formy turystyki</t>
  </si>
  <si>
    <t>Nowoczesne formy rekreacji</t>
  </si>
  <si>
    <t>Organizacja i funkcjonowanie ośrodków SPA</t>
  </si>
  <si>
    <t>Usługi SPA</t>
  </si>
  <si>
    <t>Biometeorologia człowieka</t>
  </si>
  <si>
    <t>Dietetyka i organizacja żywienia</t>
  </si>
  <si>
    <t>Turystyka przyrodnicza</t>
  </si>
  <si>
    <t>Regionalne produkty turystyczne</t>
  </si>
  <si>
    <t>Rozwój zrównoważony w turystyce</t>
  </si>
  <si>
    <t>Społeczne problemy rozwoju turystyki</t>
  </si>
  <si>
    <t>Programy zdrowego stylu życia</t>
  </si>
  <si>
    <t>Nowatorskie formy treningu zdrowotnego</t>
  </si>
  <si>
    <t>Ćwiczenia psychofizyczne</t>
  </si>
  <si>
    <r>
      <t>Inwestycje turystyczne w</t>
    </r>
    <r>
      <rPr>
        <sz val="9"/>
        <color rgb="FFFF0000"/>
        <rFont val="Calibri"/>
        <family val="2"/>
        <charset val="238"/>
      </rPr>
      <t xml:space="preserve"> </t>
    </r>
    <r>
      <rPr>
        <sz val="9"/>
        <rFont val="Times New Roman"/>
        <family val="1"/>
        <charset val="238"/>
      </rPr>
      <t>regionie podtatrzańskim</t>
    </r>
  </si>
  <si>
    <t>III ZWT</t>
  </si>
  <si>
    <t>II ZWT</t>
  </si>
  <si>
    <t>II RZ</t>
  </si>
  <si>
    <t>III RZ</t>
  </si>
  <si>
    <t>Σ ZWT</t>
  </si>
  <si>
    <t>Σ RZ</t>
  </si>
  <si>
    <t>Egzamin dyplomowy</t>
  </si>
  <si>
    <t>30% do wyboru</t>
  </si>
  <si>
    <t>50% zajęć praktycznych</t>
  </si>
  <si>
    <t>Seminarium magisterskie i praca dyplomowa</t>
  </si>
  <si>
    <t>Moduł specjalizacyjny I do wyboru 1 z 2: 1. Zarządzanie walorami turystycznymi, 2. Rekreacja zdrowotna</t>
  </si>
  <si>
    <t>Moduł I: Zarządzanie walorami turystycznymi</t>
  </si>
  <si>
    <t>Moduł I: Rekreacja zdrowotna</t>
  </si>
  <si>
    <t>Moduł II: Zarządzanie walorami turystycznymi</t>
  </si>
  <si>
    <t>Moduł II: Rekreacja zdrowotna</t>
  </si>
  <si>
    <t>SUMA SEMESTR II Moduł specjalizacyjny ZWT</t>
  </si>
  <si>
    <t>SUMA SEMESTR II Moduł specjalizacyjny RZ</t>
  </si>
  <si>
    <t>SUMA SEMESTRY I - IV Moduł specjalizacyjny ZWT</t>
  </si>
  <si>
    <t>SUMA SEMESTRY I - IV Moduł specjalizacyjny RZ</t>
  </si>
  <si>
    <t>Praktyka zawodowa</t>
  </si>
  <si>
    <t>CT</t>
  </si>
  <si>
    <t>ZP - zajęcia praktyczne, w tym laboratoryjne i w pracowniach</t>
  </si>
  <si>
    <t>CW - ćwiczenia w grupach warsztatowych, w tym zajęcia z WF i lektorat</t>
  </si>
  <si>
    <t>CA - ćwiczenia audytoryjne</t>
  </si>
  <si>
    <t>CT/
PZ</t>
  </si>
  <si>
    <t>CP - ćwiczenia projektowe, w tym seminarium dyplomowe</t>
  </si>
  <si>
    <t>Moduł zawodowy 1 do wyboru</t>
  </si>
  <si>
    <t>Moduł specjalizacyjny II do wyboru 1 z 2: 1. Zarządzanie walorami turystycznymi, 2. Rekreacja zdrowotna</t>
  </si>
  <si>
    <t>SUMA SEMESTR III Moduł specjalizacyjny ZWT</t>
  </si>
  <si>
    <t>SUMA SEMESTR III Moduł specjalizacyjny RZ</t>
  </si>
  <si>
    <t>Rekreacja i turystyka w uzdrowisku</t>
  </si>
  <si>
    <t>Rekreacja i turystyka osób niepełnosprawnych</t>
  </si>
  <si>
    <t>Trening funkcjonalny</t>
  </si>
  <si>
    <t>Góralszczyzna w turystyce i rekreacji</t>
  </si>
  <si>
    <t>Moduł zawodowy 2 do wyboru*:
 albo Organizator turystyki
albo Trener personalny</t>
  </si>
  <si>
    <t>Moduł zawodowy 2 do wyboru*
Organizator tursytyki 
trener personalny</t>
  </si>
  <si>
    <t>Turystyka kulinarna</t>
  </si>
  <si>
    <t>Turystyka historyczna</t>
  </si>
  <si>
    <t>dla studentów rozpoczynających kształcenie od roku akademickiego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</si>
</sst>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8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sz val="11"/>
      <name val="Czcionka tekstu podstawowego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rgb="FFFF0000"/>
      <name val="Calibri"/>
      <family val="2"/>
      <charset val="238"/>
    </font>
    <font>
      <i/>
      <sz val="9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8">
    <xf numFmtId="0" fontId="0" fillId="0" borderId="0"/>
    <xf numFmtId="165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5" fontId="4" fillId="0" borderId="0"/>
    <xf numFmtId="0" fontId="5" fillId="0" borderId="0"/>
    <xf numFmtId="166" fontId="5" fillId="0" borderId="0"/>
  </cellStyleXfs>
  <cellXfs count="143">
    <xf numFmtId="0" fontId="0" fillId="0" borderId="0" xfId="0"/>
    <xf numFmtId="165" fontId="6" fillId="0" borderId="0" xfId="2" applyFont="1"/>
    <xf numFmtId="165" fontId="6" fillId="0" borderId="0" xfId="2" applyFont="1" applyBorder="1"/>
    <xf numFmtId="165" fontId="6" fillId="0" borderId="2" xfId="2" applyFont="1" applyBorder="1" applyAlignment="1">
      <alignment horizontal="center" vertical="center"/>
    </xf>
    <xf numFmtId="165" fontId="7" fillId="0" borderId="2" xfId="2" applyFont="1" applyBorder="1" applyAlignment="1">
      <alignment horizontal="center" vertical="center"/>
    </xf>
    <xf numFmtId="165" fontId="6" fillId="0" borderId="0" xfId="2" applyFont="1" applyBorder="1" applyAlignment="1">
      <alignment horizontal="center" vertical="center"/>
    </xf>
    <xf numFmtId="0" fontId="9" fillId="0" borderId="0" xfId="0" applyFont="1"/>
    <xf numFmtId="165" fontId="7" fillId="0" borderId="0" xfId="2" applyFont="1" applyAlignment="1">
      <alignment horizontal="left" vertical="center"/>
    </xf>
    <xf numFmtId="165" fontId="6" fillId="0" borderId="0" xfId="2" applyFont="1" applyAlignment="1">
      <alignment horizontal="left" vertical="center"/>
    </xf>
    <xf numFmtId="165" fontId="6" fillId="0" borderId="0" xfId="2" applyFont="1" applyAlignment="1">
      <alignment horizontal="center" vertical="center"/>
    </xf>
    <xf numFmtId="165" fontId="6" fillId="0" borderId="4" xfId="2" applyFont="1" applyBorder="1" applyAlignment="1">
      <alignment horizontal="center" vertical="center"/>
    </xf>
    <xf numFmtId="165" fontId="7" fillId="0" borderId="3" xfId="2" applyFont="1" applyBorder="1" applyAlignment="1">
      <alignment horizontal="right"/>
    </xf>
    <xf numFmtId="165" fontId="7" fillId="0" borderId="0" xfId="2" applyFont="1" applyBorder="1" applyAlignment="1">
      <alignment horizontal="right" vertical="center"/>
    </xf>
    <xf numFmtId="165" fontId="6" fillId="0" borderId="0" xfId="2" applyNumberFormat="1" applyFont="1" applyAlignment="1">
      <alignment horizontal="left" vertical="center"/>
    </xf>
    <xf numFmtId="165" fontId="6" fillId="0" borderId="0" xfId="2" applyNumberFormat="1" applyFont="1" applyAlignment="1">
      <alignment horizontal="left" vertical="center" wrapText="1"/>
    </xf>
    <xf numFmtId="165" fontId="7" fillId="0" borderId="0" xfId="2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165" fontId="10" fillId="0" borderId="0" xfId="2" applyFont="1" applyAlignment="1">
      <alignment horizontal="left"/>
    </xf>
    <xf numFmtId="165" fontId="6" fillId="0" borderId="0" xfId="2" applyFont="1" applyAlignment="1">
      <alignment horizontal="left"/>
    </xf>
    <xf numFmtId="165" fontId="10" fillId="0" borderId="0" xfId="2" applyFont="1"/>
    <xf numFmtId="165" fontId="7" fillId="0" borderId="0" xfId="2" applyFont="1" applyBorder="1" applyAlignment="1">
      <alignment horizontal="center" vertical="center"/>
    </xf>
    <xf numFmtId="165" fontId="7" fillId="0" borderId="0" xfId="2" applyFont="1" applyFill="1" applyBorder="1" applyAlignment="1">
      <alignment horizontal="center" vertical="center"/>
    </xf>
    <xf numFmtId="165" fontId="6" fillId="0" borderId="16" xfId="2" applyFont="1" applyBorder="1" applyAlignment="1">
      <alignment horizontal="center" vertical="center"/>
    </xf>
    <xf numFmtId="165" fontId="7" fillId="3" borderId="13" xfId="2" applyFont="1" applyFill="1" applyBorder="1" applyAlignment="1">
      <alignment horizontal="center" vertical="center" wrapText="1"/>
    </xf>
    <xf numFmtId="165" fontId="7" fillId="0" borderId="14" xfId="2" applyFont="1" applyBorder="1" applyAlignment="1">
      <alignment horizontal="center" vertical="center"/>
    </xf>
    <xf numFmtId="165" fontId="7" fillId="2" borderId="14" xfId="2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10" fillId="0" borderId="0" xfId="2" applyFont="1" applyAlignment="1">
      <alignment wrapText="1"/>
    </xf>
    <xf numFmtId="165" fontId="7" fillId="2" borderId="13" xfId="2" applyFont="1" applyFill="1" applyBorder="1" applyAlignment="1">
      <alignment horizontal="right" vertical="center"/>
    </xf>
    <xf numFmtId="165" fontId="7" fillId="2" borderId="11" xfId="2" applyFont="1" applyFill="1" applyBorder="1" applyAlignment="1">
      <alignment horizontal="center" vertical="center"/>
    </xf>
    <xf numFmtId="165" fontId="12" fillId="0" borderId="2" xfId="2" applyFont="1" applyBorder="1" applyAlignment="1">
      <alignment horizontal="center" vertical="center"/>
    </xf>
    <xf numFmtId="165" fontId="12" fillId="0" borderId="2" xfId="2" applyFont="1" applyFill="1" applyBorder="1" applyAlignment="1">
      <alignment horizontal="center" vertical="center"/>
    </xf>
    <xf numFmtId="165" fontId="12" fillId="0" borderId="2" xfId="2" applyFont="1" applyBorder="1" applyAlignment="1">
      <alignment horizontal="center" vertical="center" wrapText="1"/>
    </xf>
    <xf numFmtId="165" fontId="7" fillId="3" borderId="14" xfId="2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165" fontId="6" fillId="0" borderId="15" xfId="2" applyFont="1" applyBorder="1" applyAlignment="1">
      <alignment horizontal="center" vertical="center"/>
    </xf>
    <xf numFmtId="0" fontId="12" fillId="0" borderId="22" xfId="0" applyNumberFormat="1" applyFont="1" applyFill="1" applyBorder="1" applyAlignment="1">
      <alignment horizontal="center" vertical="center"/>
    </xf>
    <xf numFmtId="165" fontId="12" fillId="0" borderId="22" xfId="2" applyFont="1" applyFill="1" applyBorder="1" applyAlignment="1">
      <alignment horizontal="center" vertical="center"/>
    </xf>
    <xf numFmtId="165" fontId="12" fillId="0" borderId="22" xfId="2" applyFont="1" applyBorder="1" applyAlignment="1">
      <alignment horizontal="center" vertical="center"/>
    </xf>
    <xf numFmtId="165" fontId="12" fillId="0" borderId="22" xfId="1" applyFont="1" applyBorder="1" applyAlignment="1">
      <alignment horizontal="center" vertical="center" wrapText="1"/>
    </xf>
    <xf numFmtId="165" fontId="12" fillId="0" borderId="22" xfId="2" applyFont="1" applyBorder="1" applyAlignment="1">
      <alignment horizontal="center" vertical="center" wrapText="1"/>
    </xf>
    <xf numFmtId="165" fontId="6" fillId="0" borderId="15" xfId="2" applyFont="1" applyFill="1" applyBorder="1" applyAlignment="1">
      <alignment horizontal="center" vertical="center"/>
    </xf>
    <xf numFmtId="165" fontId="7" fillId="0" borderId="23" xfId="2" applyFont="1" applyBorder="1" applyAlignment="1">
      <alignment horizontal="right" vertical="center"/>
    </xf>
    <xf numFmtId="165" fontId="7" fillId="0" borderId="17" xfId="2" applyFont="1" applyBorder="1" applyAlignment="1">
      <alignment horizontal="center" vertical="center"/>
    </xf>
    <xf numFmtId="165" fontId="7" fillId="0" borderId="18" xfId="2" applyFont="1" applyBorder="1" applyAlignment="1">
      <alignment horizontal="center" vertical="center"/>
    </xf>
    <xf numFmtId="165" fontId="12" fillId="0" borderId="22" xfId="1" applyFont="1" applyBorder="1" applyAlignment="1">
      <alignment vertical="center" wrapText="1"/>
    </xf>
    <xf numFmtId="165" fontId="6" fillId="0" borderId="22" xfId="2" applyFont="1" applyBorder="1" applyAlignment="1">
      <alignment horizontal="center" vertical="center"/>
    </xf>
    <xf numFmtId="165" fontId="6" fillId="0" borderId="22" xfId="2" applyFont="1" applyFill="1" applyBorder="1" applyAlignment="1">
      <alignment horizontal="center" vertical="center"/>
    </xf>
    <xf numFmtId="165" fontId="6" fillId="0" borderId="22" xfId="2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12" fillId="0" borderId="5" xfId="2" applyFont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65" fontId="12" fillId="2" borderId="5" xfId="0" applyNumberFormat="1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>
      <alignment horizontal="center" vertical="center" wrapText="1"/>
    </xf>
    <xf numFmtId="165" fontId="7" fillId="0" borderId="22" xfId="2" applyFont="1" applyBorder="1" applyAlignment="1">
      <alignment horizontal="center" vertical="center"/>
    </xf>
    <xf numFmtId="0" fontId="12" fillId="0" borderId="22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164" fontId="6" fillId="0" borderId="22" xfId="2" applyNumberFormat="1" applyFont="1" applyBorder="1" applyAlignment="1">
      <alignment horizontal="center" vertical="center"/>
    </xf>
    <xf numFmtId="0" fontId="13" fillId="0" borderId="22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165" fontId="12" fillId="2" borderId="2" xfId="2" applyFont="1" applyFill="1" applyBorder="1" applyAlignment="1">
      <alignment horizontal="center" vertical="center"/>
    </xf>
    <xf numFmtId="165" fontId="12" fillId="2" borderId="22" xfId="2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vertical="center" wrapText="1"/>
    </xf>
    <xf numFmtId="0" fontId="13" fillId="4" borderId="22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vertical="center"/>
    </xf>
    <xf numFmtId="165" fontId="7" fillId="0" borderId="22" xfId="2" applyFont="1" applyBorder="1" applyAlignment="1">
      <alignment horizontal="right" vertical="center"/>
    </xf>
    <xf numFmtId="165" fontId="7" fillId="2" borderId="22" xfId="2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65" fontId="11" fillId="2" borderId="18" xfId="2" applyFont="1" applyFill="1" applyBorder="1" applyAlignment="1">
      <alignment horizontal="center" vertical="center"/>
    </xf>
    <xf numFmtId="165" fontId="11" fillId="0" borderId="18" xfId="2" applyFont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165" fontId="6" fillId="0" borderId="2" xfId="2" applyFont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165" fontId="12" fillId="0" borderId="24" xfId="2" applyFont="1" applyFill="1" applyBorder="1" applyAlignment="1">
      <alignment horizontal="center" vertical="center"/>
    </xf>
    <xf numFmtId="165" fontId="12" fillId="0" borderId="24" xfId="2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65" fontId="7" fillId="3" borderId="14" xfId="2" applyFont="1" applyFill="1" applyBorder="1" applyAlignment="1">
      <alignment horizontal="center" vertical="center" wrapText="1"/>
    </xf>
    <xf numFmtId="165" fontId="6" fillId="0" borderId="0" xfId="2" applyFont="1" applyAlignment="1">
      <alignment horizontal="center" wrapText="1"/>
    </xf>
    <xf numFmtId="165" fontId="6" fillId="0" borderId="0" xfId="2" applyFont="1" applyAlignment="1">
      <alignment horizontal="center" vertical="center" wrapText="1"/>
    </xf>
    <xf numFmtId="165" fontId="6" fillId="0" borderId="0" xfId="2" applyFont="1" applyAlignment="1">
      <alignment horizontal="center"/>
    </xf>
    <xf numFmtId="165" fontId="6" fillId="2" borderId="22" xfId="2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 wrapText="1"/>
    </xf>
    <xf numFmtId="165" fontId="12" fillId="2" borderId="22" xfId="2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165" fontId="6" fillId="0" borderId="0" xfId="2" applyFont="1" applyAlignment="1">
      <alignment horizontal="center" vertical="center"/>
    </xf>
    <xf numFmtId="165" fontId="6" fillId="0" borderId="0" xfId="2" applyFont="1" applyAlignment="1">
      <alignment vertical="center"/>
    </xf>
    <xf numFmtId="165" fontId="15" fillId="0" borderId="22" xfId="1" applyFont="1" applyBorder="1" applyAlignment="1">
      <alignment vertical="center" wrapText="1"/>
    </xf>
    <xf numFmtId="165" fontId="15" fillId="0" borderId="2" xfId="1" applyFont="1" applyBorder="1" applyAlignment="1">
      <alignment vertical="center" wrapText="1"/>
    </xf>
    <xf numFmtId="0" fontId="15" fillId="0" borderId="22" xfId="0" applyFont="1" applyBorder="1" applyAlignment="1">
      <alignment horizontal="left" vertical="center" wrapText="1"/>
    </xf>
    <xf numFmtId="0" fontId="16" fillId="0" borderId="22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2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22" xfId="0" applyFont="1" applyFill="1" applyBorder="1" applyAlignment="1">
      <alignment vertical="center"/>
    </xf>
    <xf numFmtId="0" fontId="12" fillId="4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165" fontId="6" fillId="0" borderId="0" xfId="2" applyFont="1" applyAlignment="1">
      <alignment horizontal="left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left" vertical="center" wrapText="1"/>
    </xf>
    <xf numFmtId="165" fontId="6" fillId="0" borderId="22" xfId="2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center" vertical="center" wrapText="1"/>
    </xf>
    <xf numFmtId="165" fontId="6" fillId="0" borderId="0" xfId="2" applyFont="1" applyFill="1" applyAlignment="1">
      <alignment horizontal="center"/>
    </xf>
    <xf numFmtId="165" fontId="7" fillId="3" borderId="2" xfId="2" applyFont="1" applyFill="1" applyBorder="1" applyAlignment="1">
      <alignment horizontal="center" vertical="center" wrapText="1"/>
    </xf>
    <xf numFmtId="165" fontId="7" fillId="3" borderId="14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center" vertical="center" wrapText="1"/>
    </xf>
    <xf numFmtId="165" fontId="8" fillId="3" borderId="2" xfId="2" applyFont="1" applyFill="1" applyBorder="1" applyAlignment="1">
      <alignment horizontal="center" vertical="center" wrapText="1"/>
    </xf>
    <xf numFmtId="165" fontId="8" fillId="3" borderId="15" xfId="2" applyFont="1" applyFill="1" applyBorder="1" applyAlignment="1">
      <alignment horizontal="left" vertical="center" wrapText="1"/>
    </xf>
    <xf numFmtId="165" fontId="8" fillId="3" borderId="12" xfId="2" applyFont="1" applyFill="1" applyBorder="1" applyAlignment="1">
      <alignment horizontal="left" vertical="center" wrapText="1"/>
    </xf>
    <xf numFmtId="165" fontId="8" fillId="3" borderId="11" xfId="2" applyFont="1" applyFill="1" applyBorder="1" applyAlignment="1">
      <alignment horizontal="left" vertical="center" wrapText="1"/>
    </xf>
    <xf numFmtId="165" fontId="8" fillId="0" borderId="12" xfId="2" applyFont="1" applyFill="1" applyBorder="1" applyAlignment="1">
      <alignment horizontal="center" vertical="center" wrapText="1"/>
    </xf>
    <xf numFmtId="165" fontId="8" fillId="2" borderId="1" xfId="2" applyFont="1" applyFill="1" applyBorder="1" applyAlignment="1">
      <alignment horizontal="left" vertical="center"/>
    </xf>
    <xf numFmtId="165" fontId="8" fillId="2" borderId="17" xfId="2" applyFont="1" applyFill="1" applyBorder="1" applyAlignment="1">
      <alignment horizontal="left" vertical="center"/>
    </xf>
    <xf numFmtId="165" fontId="7" fillId="3" borderId="18" xfId="2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5" fontId="7" fillId="0" borderId="0" xfId="1" applyFont="1" applyFill="1" applyBorder="1" applyAlignment="1">
      <alignment horizontal="center" vertical="center"/>
    </xf>
    <xf numFmtId="165" fontId="8" fillId="2" borderId="13" xfId="2" applyFont="1" applyFill="1" applyBorder="1" applyAlignment="1">
      <alignment horizontal="left" vertical="center"/>
    </xf>
    <xf numFmtId="165" fontId="8" fillId="2" borderId="19" xfId="2" applyFont="1" applyFill="1" applyBorder="1" applyAlignment="1">
      <alignment horizontal="left" vertical="center"/>
    </xf>
    <xf numFmtId="165" fontId="8" fillId="2" borderId="20" xfId="2" applyFont="1" applyFill="1" applyBorder="1" applyAlignment="1">
      <alignment horizontal="left" vertical="center"/>
    </xf>
    <xf numFmtId="165" fontId="8" fillId="2" borderId="21" xfId="2" applyFont="1" applyFill="1" applyBorder="1" applyAlignment="1">
      <alignment horizontal="left" vertical="center"/>
    </xf>
    <xf numFmtId="165" fontId="7" fillId="3" borderId="13" xfId="2" applyFont="1" applyFill="1" applyBorder="1" applyAlignment="1">
      <alignment horizontal="center" vertical="center" wrapText="1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0"/>
  <sheetViews>
    <sheetView tabSelected="1" view="pageBreakPreview" zoomScaleNormal="130" zoomScaleSheetLayoutView="100" workbookViewId="0">
      <selection activeCell="B17" sqref="B17"/>
    </sheetView>
  </sheetViews>
  <sheetFormatPr defaultRowHeight="15"/>
  <cols>
    <col min="1" max="1" width="4.5" style="9" customWidth="1"/>
    <col min="2" max="2" width="43.625" style="8" customWidth="1"/>
    <col min="3" max="3" width="5.875" style="9" customWidth="1"/>
    <col min="4" max="8" width="4.375" style="9" customWidth="1"/>
    <col min="9" max="9" width="4.875" style="9" customWidth="1"/>
    <col min="10" max="10" width="11.875" style="9" customWidth="1"/>
    <col min="11" max="11" width="6.75" style="9" customWidth="1"/>
    <col min="12" max="12" width="9.125" style="1" customWidth="1"/>
    <col min="13" max="13" width="10.625" style="1" customWidth="1"/>
    <col min="14" max="1024" width="9.125" style="1" customWidth="1"/>
    <col min="1025" max="16384" width="9" style="6"/>
  </cols>
  <sheetData>
    <row r="1" spans="1:13" ht="22.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3" ht="22.5" customHeight="1">
      <c r="A2" s="131" t="s">
        <v>105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13" ht="24.95" customHeight="1">
      <c r="A3" s="127" t="s">
        <v>33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3" ht="16.5" customHeight="1">
      <c r="A4" s="128" t="s">
        <v>4</v>
      </c>
      <c r="B4" s="129"/>
      <c r="C4" s="129"/>
      <c r="D4" s="129"/>
      <c r="E4" s="129"/>
      <c r="F4" s="129"/>
      <c r="G4" s="129"/>
      <c r="H4" s="129"/>
      <c r="I4" s="129"/>
      <c r="J4" s="129"/>
      <c r="K4" s="130"/>
    </row>
    <row r="5" spans="1:13" ht="18" customHeight="1">
      <c r="A5" s="124" t="s">
        <v>20</v>
      </c>
      <c r="B5" s="124" t="s">
        <v>21</v>
      </c>
      <c r="C5" s="124" t="s">
        <v>24</v>
      </c>
      <c r="D5" s="124"/>
      <c r="E5" s="124"/>
      <c r="F5" s="124"/>
      <c r="G5" s="124"/>
      <c r="H5" s="124"/>
      <c r="I5" s="124"/>
      <c r="J5" s="124" t="s">
        <v>22</v>
      </c>
      <c r="K5" s="124" t="s">
        <v>23</v>
      </c>
    </row>
    <row r="6" spans="1:13" ht="30" customHeight="1">
      <c r="A6" s="124"/>
      <c r="B6" s="125"/>
      <c r="C6" s="33" t="s">
        <v>2</v>
      </c>
      <c r="D6" s="33" t="s">
        <v>3</v>
      </c>
      <c r="E6" s="33" t="s">
        <v>17</v>
      </c>
      <c r="F6" s="33" t="s">
        <v>19</v>
      </c>
      <c r="G6" s="33" t="s">
        <v>28</v>
      </c>
      <c r="H6" s="33" t="s">
        <v>30</v>
      </c>
      <c r="I6" s="33" t="s">
        <v>87</v>
      </c>
      <c r="J6" s="125"/>
      <c r="K6" s="125"/>
      <c r="L6" s="95" t="s">
        <v>74</v>
      </c>
      <c r="M6" s="94" t="s">
        <v>75</v>
      </c>
    </row>
    <row r="7" spans="1:13" ht="12.75" customHeight="1">
      <c r="A7" s="35">
        <v>1</v>
      </c>
      <c r="B7" s="105" t="s">
        <v>34</v>
      </c>
      <c r="C7" s="46">
        <f t="shared" ref="C7:C17" si="0">SUM(D7:I7)</f>
        <v>30</v>
      </c>
      <c r="D7" s="60"/>
      <c r="E7" s="60"/>
      <c r="F7" s="60">
        <v>30</v>
      </c>
      <c r="G7" s="47"/>
      <c r="H7" s="46"/>
      <c r="I7" s="46"/>
      <c r="J7" s="60" t="s">
        <v>31</v>
      </c>
      <c r="K7" s="60">
        <v>2</v>
      </c>
      <c r="L7" s="96">
        <v>2</v>
      </c>
      <c r="M7" s="96"/>
    </row>
    <row r="8" spans="1:13" ht="12.75" customHeight="1">
      <c r="A8" s="35">
        <v>2</v>
      </c>
      <c r="B8" s="59" t="s">
        <v>100</v>
      </c>
      <c r="C8" s="46">
        <f t="shared" ref="C8:C12" si="1">SUM(D8:I8)</f>
        <v>13</v>
      </c>
      <c r="D8" s="60"/>
      <c r="E8" s="65"/>
      <c r="F8" s="60">
        <v>13</v>
      </c>
      <c r="G8" s="47"/>
      <c r="H8" s="46"/>
      <c r="I8" s="46"/>
      <c r="J8" s="60" t="s">
        <v>31</v>
      </c>
      <c r="K8" s="84">
        <v>1</v>
      </c>
      <c r="L8" s="96"/>
      <c r="M8" s="96">
        <v>1</v>
      </c>
    </row>
    <row r="9" spans="1:13" ht="12.75" customHeight="1">
      <c r="A9" s="35">
        <v>3</v>
      </c>
      <c r="B9" s="65" t="s">
        <v>45</v>
      </c>
      <c r="C9" s="46">
        <f t="shared" si="1"/>
        <v>52</v>
      </c>
      <c r="D9" s="60">
        <v>26</v>
      </c>
      <c r="E9" s="60">
        <v>26</v>
      </c>
      <c r="F9" s="60"/>
      <c r="G9" s="60"/>
      <c r="H9" s="60"/>
      <c r="I9" s="38"/>
      <c r="J9" s="60" t="s">
        <v>32</v>
      </c>
      <c r="K9" s="84">
        <v>4</v>
      </c>
      <c r="L9" s="96"/>
      <c r="M9" s="96"/>
    </row>
    <row r="10" spans="1:13" ht="12.75" customHeight="1">
      <c r="A10" s="35">
        <v>4</v>
      </c>
      <c r="B10" s="61" t="s">
        <v>38</v>
      </c>
      <c r="C10" s="46">
        <f t="shared" ref="C10" si="2">SUM(D10:I10)</f>
        <v>52</v>
      </c>
      <c r="D10" s="62">
        <v>13</v>
      </c>
      <c r="E10" s="64"/>
      <c r="F10" s="62">
        <v>39</v>
      </c>
      <c r="G10" s="47"/>
      <c r="H10" s="46"/>
      <c r="I10" s="46"/>
      <c r="J10" s="60" t="s">
        <v>31</v>
      </c>
      <c r="K10" s="66">
        <v>4</v>
      </c>
      <c r="L10" s="96"/>
      <c r="M10" s="96">
        <v>3</v>
      </c>
    </row>
    <row r="11" spans="1:13" ht="12.75" customHeight="1">
      <c r="A11" s="35">
        <v>5</v>
      </c>
      <c r="B11" s="65" t="s">
        <v>46</v>
      </c>
      <c r="C11" s="46">
        <f t="shared" si="1"/>
        <v>26</v>
      </c>
      <c r="D11" s="60">
        <v>26</v>
      </c>
      <c r="E11" s="65"/>
      <c r="F11" s="60"/>
      <c r="G11" s="67"/>
      <c r="H11" s="67"/>
      <c r="I11" s="46"/>
      <c r="J11" s="60" t="s">
        <v>31</v>
      </c>
      <c r="K11" s="60">
        <v>2</v>
      </c>
      <c r="L11" s="96"/>
      <c r="M11" s="96"/>
    </row>
    <row r="12" spans="1:13" ht="12.75" customHeight="1">
      <c r="A12" s="35">
        <v>7</v>
      </c>
      <c r="B12" s="59" t="s">
        <v>40</v>
      </c>
      <c r="C12" s="46">
        <f t="shared" si="1"/>
        <v>39</v>
      </c>
      <c r="D12" s="60">
        <v>13</v>
      </c>
      <c r="E12" s="60">
        <v>26</v>
      </c>
      <c r="F12" s="60"/>
      <c r="G12" s="48"/>
      <c r="H12" s="48"/>
      <c r="I12" s="48"/>
      <c r="J12" s="60" t="s">
        <v>31</v>
      </c>
      <c r="K12" s="84">
        <v>3</v>
      </c>
      <c r="L12" s="96"/>
      <c r="M12" s="96"/>
    </row>
    <row r="13" spans="1:13" ht="12.75" customHeight="1">
      <c r="A13" s="35">
        <v>8</v>
      </c>
      <c r="B13" s="59" t="s">
        <v>35</v>
      </c>
      <c r="C13" s="46">
        <f t="shared" si="0"/>
        <v>52</v>
      </c>
      <c r="D13" s="60">
        <v>26</v>
      </c>
      <c r="E13" s="60"/>
      <c r="F13" s="60">
        <v>26</v>
      </c>
      <c r="G13" s="47"/>
      <c r="H13" s="46"/>
      <c r="I13" s="63"/>
      <c r="J13" s="60" t="s">
        <v>32</v>
      </c>
      <c r="K13" s="60">
        <v>4</v>
      </c>
      <c r="L13" s="96"/>
      <c r="M13" s="96">
        <v>2</v>
      </c>
    </row>
    <row r="14" spans="1:13" ht="12.75" customHeight="1">
      <c r="A14" s="35">
        <v>9</v>
      </c>
      <c r="B14" s="119" t="s">
        <v>37</v>
      </c>
      <c r="C14" s="47">
        <f t="shared" si="0"/>
        <v>39</v>
      </c>
      <c r="D14" s="118">
        <v>13</v>
      </c>
      <c r="E14" s="118"/>
      <c r="F14" s="118">
        <v>26</v>
      </c>
      <c r="G14" s="47"/>
      <c r="H14" s="46"/>
      <c r="I14" s="46"/>
      <c r="J14" s="60" t="s">
        <v>31</v>
      </c>
      <c r="K14" s="84">
        <v>3</v>
      </c>
      <c r="L14" s="96"/>
      <c r="M14" s="96">
        <v>2</v>
      </c>
    </row>
    <row r="15" spans="1:13" ht="12.75" customHeight="1">
      <c r="A15" s="35">
        <v>10</v>
      </c>
      <c r="B15" s="119" t="s">
        <v>36</v>
      </c>
      <c r="C15" s="47">
        <f t="shared" si="0"/>
        <v>26</v>
      </c>
      <c r="D15" s="118">
        <v>13</v>
      </c>
      <c r="E15" s="118"/>
      <c r="F15" s="118">
        <v>13</v>
      </c>
      <c r="G15" s="120"/>
      <c r="H15" s="48"/>
      <c r="I15" s="48"/>
      <c r="J15" s="60" t="s">
        <v>32</v>
      </c>
      <c r="K15" s="84">
        <v>2</v>
      </c>
      <c r="L15" s="96"/>
      <c r="M15" s="96">
        <v>1</v>
      </c>
    </row>
    <row r="16" spans="1:13" ht="12.75" customHeight="1">
      <c r="A16" s="35">
        <v>11</v>
      </c>
      <c r="B16" s="121" t="s">
        <v>104</v>
      </c>
      <c r="C16" s="47">
        <f t="shared" ref="C16" si="3">SUM(D16:I16)</f>
        <v>39</v>
      </c>
      <c r="D16" s="122">
        <v>13</v>
      </c>
      <c r="E16" s="122"/>
      <c r="F16" s="122">
        <v>26</v>
      </c>
      <c r="G16" s="47"/>
      <c r="H16" s="46"/>
      <c r="I16" s="46"/>
      <c r="J16" s="60" t="s">
        <v>31</v>
      </c>
      <c r="K16" s="66">
        <v>3</v>
      </c>
      <c r="L16" s="96"/>
      <c r="M16" s="123">
        <v>2</v>
      </c>
    </row>
    <row r="17" spans="1:14" ht="12.75" customHeight="1">
      <c r="A17" s="35">
        <v>12</v>
      </c>
      <c r="B17" s="121" t="s">
        <v>103</v>
      </c>
      <c r="C17" s="47">
        <f t="shared" si="0"/>
        <v>26</v>
      </c>
      <c r="D17" s="122">
        <v>13</v>
      </c>
      <c r="E17" s="122"/>
      <c r="F17" s="122">
        <v>13</v>
      </c>
      <c r="G17" s="47"/>
      <c r="H17" s="46"/>
      <c r="I17" s="46"/>
      <c r="J17" s="60" t="s">
        <v>31</v>
      </c>
      <c r="K17" s="66">
        <v>2</v>
      </c>
      <c r="L17" s="96"/>
      <c r="M17" s="96"/>
    </row>
    <row r="18" spans="1:14" ht="12.75" customHeight="1">
      <c r="A18" s="10"/>
      <c r="B18" s="11" t="s">
        <v>5</v>
      </c>
      <c r="C18" s="4">
        <f t="shared" ref="C18:I18" si="4">SUM(C7:C17)</f>
        <v>394</v>
      </c>
      <c r="D18" s="4">
        <f t="shared" si="4"/>
        <v>156</v>
      </c>
      <c r="E18" s="4">
        <f t="shared" si="4"/>
        <v>52</v>
      </c>
      <c r="F18" s="4">
        <f t="shared" si="4"/>
        <v>186</v>
      </c>
      <c r="G18" s="4">
        <f t="shared" si="4"/>
        <v>0</v>
      </c>
      <c r="H18" s="4">
        <f t="shared" si="4"/>
        <v>0</v>
      </c>
      <c r="I18" s="4">
        <f t="shared" si="4"/>
        <v>0</v>
      </c>
      <c r="J18" s="82"/>
      <c r="K18" s="83">
        <f>SUM(K7:K17)</f>
        <v>30</v>
      </c>
      <c r="L18" s="96"/>
      <c r="M18" s="96"/>
    </row>
    <row r="19" spans="1:14" ht="15" customHeight="1">
      <c r="A19" s="132" t="s">
        <v>6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3"/>
      <c r="L19" s="96"/>
      <c r="M19" s="96"/>
    </row>
    <row r="20" spans="1:14" ht="16.5" customHeight="1">
      <c r="A20" s="124" t="s">
        <v>20</v>
      </c>
      <c r="B20" s="124" t="s">
        <v>21</v>
      </c>
      <c r="C20" s="124" t="s">
        <v>24</v>
      </c>
      <c r="D20" s="124"/>
      <c r="E20" s="124"/>
      <c r="F20" s="124"/>
      <c r="G20" s="124"/>
      <c r="H20" s="124"/>
      <c r="I20" s="124"/>
      <c r="J20" s="124" t="s">
        <v>22</v>
      </c>
      <c r="K20" s="124" t="s">
        <v>23</v>
      </c>
      <c r="L20" s="96"/>
      <c r="M20" s="96"/>
    </row>
    <row r="21" spans="1:14" ht="30.75" customHeight="1">
      <c r="A21" s="125"/>
      <c r="B21" s="125"/>
      <c r="C21" s="33" t="s">
        <v>2</v>
      </c>
      <c r="D21" s="33" t="s">
        <v>3</v>
      </c>
      <c r="E21" s="33" t="s">
        <v>17</v>
      </c>
      <c r="F21" s="33" t="s">
        <v>19</v>
      </c>
      <c r="G21" s="93" t="s">
        <v>28</v>
      </c>
      <c r="H21" s="93" t="s">
        <v>30</v>
      </c>
      <c r="I21" s="93" t="s">
        <v>87</v>
      </c>
      <c r="J21" s="125"/>
      <c r="K21" s="125"/>
      <c r="L21" s="96"/>
      <c r="M21" s="96"/>
    </row>
    <row r="22" spans="1:14" ht="12.75" customHeight="1">
      <c r="A22" s="46">
        <v>1</v>
      </c>
      <c r="B22" s="105" t="s">
        <v>34</v>
      </c>
      <c r="C22" s="46">
        <f t="shared" ref="C22" si="5">SUM(D22:I22)</f>
        <v>30</v>
      </c>
      <c r="D22" s="67"/>
      <c r="E22" s="67"/>
      <c r="F22" s="60">
        <v>30</v>
      </c>
      <c r="G22" s="67"/>
      <c r="H22" s="67"/>
      <c r="I22" s="38"/>
      <c r="J22" s="60" t="s">
        <v>31</v>
      </c>
      <c r="K22" s="60">
        <v>2</v>
      </c>
      <c r="L22" s="96">
        <v>2</v>
      </c>
      <c r="M22" s="96"/>
    </row>
    <row r="23" spans="1:14" ht="12.75" customHeight="1">
      <c r="A23" s="46">
        <v>2</v>
      </c>
      <c r="B23" s="106" t="s">
        <v>93</v>
      </c>
      <c r="C23" s="46">
        <f t="shared" ref="C23:C26" si="6">SUM(D23:I23)</f>
        <v>26</v>
      </c>
      <c r="D23" s="62"/>
      <c r="E23" s="62"/>
      <c r="F23" s="62">
        <v>26</v>
      </c>
      <c r="G23" s="62"/>
      <c r="H23" s="62"/>
      <c r="I23" s="38"/>
      <c r="J23" s="60" t="s">
        <v>31</v>
      </c>
      <c r="K23" s="122">
        <v>2</v>
      </c>
      <c r="L23" s="96">
        <v>2</v>
      </c>
      <c r="M23" s="96">
        <v>2</v>
      </c>
    </row>
    <row r="24" spans="1:14" ht="12.75" customHeight="1">
      <c r="A24" s="46">
        <v>3</v>
      </c>
      <c r="B24" s="65" t="s">
        <v>44</v>
      </c>
      <c r="C24" s="46">
        <f t="shared" si="6"/>
        <v>39</v>
      </c>
      <c r="D24" s="60">
        <v>13</v>
      </c>
      <c r="E24" s="60"/>
      <c r="F24" s="60"/>
      <c r="G24" s="60"/>
      <c r="H24" s="60"/>
      <c r="I24" s="38">
        <v>26</v>
      </c>
      <c r="J24" s="60" t="s">
        <v>31</v>
      </c>
      <c r="K24" s="60">
        <v>3</v>
      </c>
      <c r="L24" s="96"/>
      <c r="M24" s="96">
        <v>2</v>
      </c>
    </row>
    <row r="25" spans="1:14" ht="12.75" customHeight="1">
      <c r="A25" s="46">
        <v>4</v>
      </c>
      <c r="B25" s="59" t="s">
        <v>41</v>
      </c>
      <c r="C25" s="46">
        <f t="shared" si="6"/>
        <v>39</v>
      </c>
      <c r="D25" s="60">
        <v>13</v>
      </c>
      <c r="E25" s="60"/>
      <c r="F25" s="60">
        <v>26</v>
      </c>
      <c r="G25" s="47"/>
      <c r="H25" s="46"/>
      <c r="I25" s="46"/>
      <c r="J25" s="60" t="s">
        <v>32</v>
      </c>
      <c r="K25" s="60">
        <v>3</v>
      </c>
      <c r="L25" s="96"/>
      <c r="M25" s="96">
        <v>2</v>
      </c>
    </row>
    <row r="26" spans="1:14" ht="12.75" customHeight="1">
      <c r="A26" s="46">
        <v>5</v>
      </c>
      <c r="B26" s="59" t="s">
        <v>39</v>
      </c>
      <c r="C26" s="46">
        <f t="shared" si="6"/>
        <v>52</v>
      </c>
      <c r="D26" s="60">
        <v>13</v>
      </c>
      <c r="E26" s="65"/>
      <c r="F26" s="60"/>
      <c r="G26" s="40"/>
      <c r="H26" s="40"/>
      <c r="I26" s="40">
        <v>39</v>
      </c>
      <c r="J26" s="60" t="s">
        <v>31</v>
      </c>
      <c r="K26" s="84">
        <v>4</v>
      </c>
      <c r="L26" s="96"/>
      <c r="M26" s="96">
        <v>3</v>
      </c>
    </row>
    <row r="27" spans="1:14" ht="12.75" customHeight="1">
      <c r="A27" s="46">
        <v>6</v>
      </c>
      <c r="B27" s="106" t="s">
        <v>76</v>
      </c>
      <c r="C27" s="46">
        <f t="shared" ref="C27" si="7">SUM(D27:I27)</f>
        <v>13</v>
      </c>
      <c r="D27" s="60"/>
      <c r="E27" s="60"/>
      <c r="F27" s="60"/>
      <c r="G27" s="40">
        <v>13</v>
      </c>
      <c r="H27" s="40"/>
      <c r="I27" s="40"/>
      <c r="J27" s="60" t="s">
        <v>31</v>
      </c>
      <c r="K27" s="66">
        <v>2</v>
      </c>
      <c r="L27" s="96">
        <v>2</v>
      </c>
      <c r="M27" s="96">
        <v>2</v>
      </c>
    </row>
    <row r="28" spans="1:14" ht="27.75" customHeight="1">
      <c r="A28" s="46">
        <v>7</v>
      </c>
      <c r="B28" s="110" t="s">
        <v>77</v>
      </c>
      <c r="C28" s="97"/>
      <c r="D28" s="98"/>
      <c r="E28" s="98"/>
      <c r="F28" s="98"/>
      <c r="G28" s="99"/>
      <c r="H28" s="99"/>
      <c r="I28" s="99"/>
      <c r="J28" s="98"/>
      <c r="K28" s="100"/>
      <c r="L28" s="101">
        <v>14</v>
      </c>
      <c r="M28" s="101">
        <v>10</v>
      </c>
    </row>
    <row r="29" spans="1:14" ht="12.75" customHeight="1">
      <c r="A29" s="46">
        <v>7</v>
      </c>
      <c r="B29" s="103" t="s">
        <v>78</v>
      </c>
      <c r="C29" s="38">
        <f t="shared" ref="C29:I29" si="8">SUM(C30:C35)</f>
        <v>182</v>
      </c>
      <c r="D29" s="38">
        <f t="shared" si="8"/>
        <v>39</v>
      </c>
      <c r="E29" s="38">
        <f t="shared" si="8"/>
        <v>0</v>
      </c>
      <c r="F29" s="38">
        <f t="shared" si="8"/>
        <v>117</v>
      </c>
      <c r="G29" s="38">
        <f t="shared" si="8"/>
        <v>0</v>
      </c>
      <c r="H29" s="38">
        <f t="shared" si="8"/>
        <v>0</v>
      </c>
      <c r="I29" s="38">
        <f t="shared" si="8"/>
        <v>26</v>
      </c>
      <c r="J29" s="69"/>
      <c r="K29" s="38">
        <f>SUM(K30:K35)</f>
        <v>14</v>
      </c>
      <c r="L29" s="96"/>
      <c r="M29" s="96"/>
    </row>
    <row r="30" spans="1:14" ht="12.75" customHeight="1">
      <c r="A30" s="46"/>
      <c r="B30" s="70" t="s">
        <v>53</v>
      </c>
      <c r="C30" s="36">
        <f>SUM(D30:I30)</f>
        <v>26</v>
      </c>
      <c r="D30" s="66"/>
      <c r="E30" s="66"/>
      <c r="F30" s="66">
        <v>26</v>
      </c>
      <c r="G30" s="40"/>
      <c r="H30" s="40"/>
      <c r="I30" s="40"/>
      <c r="J30" s="60" t="s">
        <v>31</v>
      </c>
      <c r="K30" s="66">
        <v>2</v>
      </c>
      <c r="L30" s="96"/>
      <c r="M30" s="96"/>
      <c r="N30" s="102"/>
    </row>
    <row r="31" spans="1:14" ht="12.75" customHeight="1">
      <c r="A31" s="46"/>
      <c r="B31" s="70" t="s">
        <v>66</v>
      </c>
      <c r="C31" s="36">
        <f t="shared" ref="C31:C35" si="9">SUM(D31:I31)</f>
        <v>26</v>
      </c>
      <c r="D31" s="66"/>
      <c r="E31" s="66"/>
      <c r="F31" s="84">
        <v>13</v>
      </c>
      <c r="G31" s="40"/>
      <c r="H31" s="40"/>
      <c r="I31" s="40">
        <v>13</v>
      </c>
      <c r="J31" s="71" t="s">
        <v>31</v>
      </c>
      <c r="K31" s="66">
        <v>2</v>
      </c>
      <c r="L31" s="96"/>
      <c r="M31" s="96"/>
      <c r="N31" s="102"/>
    </row>
    <row r="32" spans="1:14" ht="12.75" customHeight="1">
      <c r="A32" s="46"/>
      <c r="B32" s="78" t="s">
        <v>59</v>
      </c>
      <c r="C32" s="36">
        <f t="shared" si="9"/>
        <v>39</v>
      </c>
      <c r="D32" s="79">
        <v>13</v>
      </c>
      <c r="E32" s="79"/>
      <c r="F32" s="80">
        <v>13</v>
      </c>
      <c r="G32" s="32"/>
      <c r="H32" s="32"/>
      <c r="I32" s="32">
        <v>13</v>
      </c>
      <c r="J32" s="81" t="s">
        <v>32</v>
      </c>
      <c r="K32" s="79">
        <v>3</v>
      </c>
      <c r="L32" s="96"/>
      <c r="M32" s="96"/>
      <c r="N32" s="102"/>
    </row>
    <row r="33" spans="1:14" ht="12.75" customHeight="1">
      <c r="A33" s="46"/>
      <c r="B33" s="70" t="s">
        <v>48</v>
      </c>
      <c r="C33" s="36">
        <f t="shared" si="9"/>
        <v>39</v>
      </c>
      <c r="D33" s="66">
        <v>13</v>
      </c>
      <c r="E33" s="66"/>
      <c r="F33" s="66">
        <v>26</v>
      </c>
      <c r="G33" s="40"/>
      <c r="H33" s="40"/>
      <c r="I33" s="40"/>
      <c r="J33" s="71" t="s">
        <v>32</v>
      </c>
      <c r="K33" s="66">
        <v>3</v>
      </c>
      <c r="L33" s="96"/>
      <c r="M33" s="96"/>
      <c r="N33" s="102"/>
    </row>
    <row r="34" spans="1:14" ht="12.75" customHeight="1">
      <c r="A34" s="46"/>
      <c r="B34" s="72" t="s">
        <v>50</v>
      </c>
      <c r="C34" s="36">
        <f t="shared" si="9"/>
        <v>26</v>
      </c>
      <c r="D34" s="66">
        <v>13</v>
      </c>
      <c r="E34" s="66"/>
      <c r="F34" s="66">
        <v>13</v>
      </c>
      <c r="G34" s="40"/>
      <c r="H34" s="40"/>
      <c r="I34" s="40"/>
      <c r="J34" s="60" t="s">
        <v>31</v>
      </c>
      <c r="K34" s="66">
        <v>2</v>
      </c>
      <c r="L34" s="96"/>
      <c r="M34" s="96"/>
      <c r="N34" s="102"/>
    </row>
    <row r="35" spans="1:14" ht="12.75" customHeight="1">
      <c r="A35" s="46"/>
      <c r="B35" s="70" t="s">
        <v>49</v>
      </c>
      <c r="C35" s="36">
        <f t="shared" si="9"/>
        <v>26</v>
      </c>
      <c r="D35" s="66"/>
      <c r="E35" s="70"/>
      <c r="F35" s="66">
        <v>26</v>
      </c>
      <c r="G35" s="40"/>
      <c r="H35" s="40"/>
      <c r="I35" s="40"/>
      <c r="J35" s="71" t="s">
        <v>31</v>
      </c>
      <c r="K35" s="66">
        <v>2</v>
      </c>
      <c r="L35" s="96"/>
      <c r="M35" s="96"/>
      <c r="N35" s="102"/>
    </row>
    <row r="36" spans="1:14" ht="12.75" customHeight="1">
      <c r="A36" s="46">
        <v>7</v>
      </c>
      <c r="B36" s="103" t="s">
        <v>79</v>
      </c>
      <c r="C36" s="38">
        <f>SUM(C37:C42)</f>
        <v>182</v>
      </c>
      <c r="D36" s="38">
        <f t="shared" ref="D36:I36" si="10">SUM(D37:D42)</f>
        <v>52</v>
      </c>
      <c r="E36" s="38">
        <f t="shared" si="10"/>
        <v>0</v>
      </c>
      <c r="F36" s="38">
        <f t="shared" si="10"/>
        <v>104</v>
      </c>
      <c r="G36" s="38">
        <f t="shared" si="10"/>
        <v>0</v>
      </c>
      <c r="H36" s="38">
        <f t="shared" si="10"/>
        <v>0</v>
      </c>
      <c r="I36" s="38">
        <f t="shared" si="10"/>
        <v>26</v>
      </c>
      <c r="J36" s="69"/>
      <c r="K36" s="38">
        <f>SUM(K37:K42)</f>
        <v>14</v>
      </c>
      <c r="L36" s="96"/>
      <c r="M36" s="96"/>
      <c r="N36" s="102"/>
    </row>
    <row r="37" spans="1:14" ht="12.75" customHeight="1">
      <c r="A37" s="46"/>
      <c r="B37" s="70" t="s">
        <v>58</v>
      </c>
      <c r="C37" s="38">
        <f t="shared" ref="C37:C42" si="11">SUM(D37:I37)</f>
        <v>26</v>
      </c>
      <c r="D37" s="66">
        <v>13</v>
      </c>
      <c r="E37" s="66"/>
      <c r="F37" s="66">
        <v>13</v>
      </c>
      <c r="G37" s="40"/>
      <c r="H37" s="40"/>
      <c r="I37" s="40"/>
      <c r="J37" s="60" t="s">
        <v>31</v>
      </c>
      <c r="K37" s="66">
        <v>2</v>
      </c>
      <c r="L37" s="96"/>
      <c r="M37" s="96"/>
      <c r="N37" s="102"/>
    </row>
    <row r="38" spans="1:14" ht="12.75" customHeight="1">
      <c r="A38" s="46"/>
      <c r="B38" s="114" t="s">
        <v>54</v>
      </c>
      <c r="C38" s="38">
        <f t="shared" si="11"/>
        <v>39</v>
      </c>
      <c r="D38" s="84"/>
      <c r="E38" s="84"/>
      <c r="F38" s="84">
        <v>26</v>
      </c>
      <c r="G38" s="40"/>
      <c r="H38" s="40"/>
      <c r="I38" s="40">
        <v>13</v>
      </c>
      <c r="J38" s="71" t="s">
        <v>32</v>
      </c>
      <c r="K38" s="66">
        <v>3</v>
      </c>
      <c r="L38" s="96"/>
      <c r="M38" s="96"/>
      <c r="N38" s="102"/>
    </row>
    <row r="39" spans="1:14" ht="12.75" customHeight="1">
      <c r="A39" s="46"/>
      <c r="B39" s="114" t="s">
        <v>55</v>
      </c>
      <c r="C39" s="38">
        <f t="shared" si="11"/>
        <v>26</v>
      </c>
      <c r="D39" s="84">
        <v>13</v>
      </c>
      <c r="E39" s="84"/>
      <c r="F39" s="84">
        <v>13</v>
      </c>
      <c r="G39" s="40"/>
      <c r="H39" s="40"/>
      <c r="I39" s="40"/>
      <c r="J39" s="71" t="s">
        <v>32</v>
      </c>
      <c r="K39" s="66">
        <v>2</v>
      </c>
      <c r="L39" s="96"/>
      <c r="M39" s="96"/>
      <c r="N39" s="102"/>
    </row>
    <row r="40" spans="1:14" ht="12.75" customHeight="1">
      <c r="A40" s="46"/>
      <c r="B40" s="112" t="s">
        <v>98</v>
      </c>
      <c r="C40" s="38">
        <f t="shared" si="11"/>
        <v>26</v>
      </c>
      <c r="D40" s="84">
        <v>13</v>
      </c>
      <c r="E40" s="84"/>
      <c r="F40" s="84"/>
      <c r="G40" s="40"/>
      <c r="H40" s="40"/>
      <c r="I40" s="40">
        <v>13</v>
      </c>
      <c r="J40" s="60" t="s">
        <v>31</v>
      </c>
      <c r="K40" s="66">
        <v>2</v>
      </c>
      <c r="L40" s="96"/>
      <c r="M40" s="96"/>
      <c r="N40" s="102"/>
    </row>
    <row r="41" spans="1:14" ht="12.75" customHeight="1">
      <c r="A41" s="46"/>
      <c r="B41" s="112" t="s">
        <v>99</v>
      </c>
      <c r="C41" s="38">
        <f t="shared" si="11"/>
        <v>26</v>
      </c>
      <c r="D41" s="84"/>
      <c r="E41" s="84"/>
      <c r="F41" s="84">
        <v>26</v>
      </c>
      <c r="G41" s="40"/>
      <c r="H41" s="40"/>
      <c r="I41" s="40"/>
      <c r="J41" s="118" t="s">
        <v>31</v>
      </c>
      <c r="K41" s="66">
        <v>2</v>
      </c>
      <c r="L41" s="96"/>
      <c r="M41" s="96"/>
      <c r="N41" s="102"/>
    </row>
    <row r="42" spans="1:14" ht="12.75" customHeight="1">
      <c r="A42" s="46"/>
      <c r="B42" s="112" t="s">
        <v>56</v>
      </c>
      <c r="C42" s="38">
        <f t="shared" si="11"/>
        <v>39</v>
      </c>
      <c r="D42" s="84">
        <v>13</v>
      </c>
      <c r="E42" s="112"/>
      <c r="F42" s="84">
        <v>26</v>
      </c>
      <c r="G42" s="40"/>
      <c r="H42" s="40"/>
      <c r="I42" s="40"/>
      <c r="J42" s="71" t="s">
        <v>31</v>
      </c>
      <c r="K42" s="66">
        <v>3</v>
      </c>
      <c r="L42" s="96"/>
      <c r="M42" s="96"/>
      <c r="N42" s="102"/>
    </row>
    <row r="43" spans="1:14" ht="12.75" customHeight="1">
      <c r="A43" s="46"/>
      <c r="B43" s="73" t="s">
        <v>82</v>
      </c>
      <c r="C43" s="58">
        <f t="shared" ref="C43:I43" si="12">SUM(C22:C27)+C29</f>
        <v>381</v>
      </c>
      <c r="D43" s="58">
        <f>SUM(D22:D27)+D29</f>
        <v>78</v>
      </c>
      <c r="E43" s="58">
        <f t="shared" si="12"/>
        <v>0</v>
      </c>
      <c r="F43" s="58">
        <f t="shared" si="12"/>
        <v>199</v>
      </c>
      <c r="G43" s="58">
        <f t="shared" si="12"/>
        <v>13</v>
      </c>
      <c r="H43" s="58">
        <f t="shared" si="12"/>
        <v>0</v>
      </c>
      <c r="I43" s="58">
        <f t="shared" si="12"/>
        <v>91</v>
      </c>
      <c r="J43" s="74"/>
      <c r="K43" s="58">
        <f>SUM(K22:K27)+K29</f>
        <v>30</v>
      </c>
      <c r="L43" s="96"/>
      <c r="M43" s="96"/>
    </row>
    <row r="44" spans="1:14" ht="12.75" customHeight="1">
      <c r="A44" s="46"/>
      <c r="B44" s="73" t="s">
        <v>83</v>
      </c>
      <c r="C44" s="58">
        <f t="shared" ref="C44:I44" si="13">SUM(C22:C27)+C36</f>
        <v>381</v>
      </c>
      <c r="D44" s="58">
        <f t="shared" si="13"/>
        <v>91</v>
      </c>
      <c r="E44" s="58">
        <f t="shared" si="13"/>
        <v>0</v>
      </c>
      <c r="F44" s="58">
        <f t="shared" si="13"/>
        <v>186</v>
      </c>
      <c r="G44" s="58">
        <f t="shared" si="13"/>
        <v>13</v>
      </c>
      <c r="H44" s="58">
        <f t="shared" si="13"/>
        <v>0</v>
      </c>
      <c r="I44" s="58">
        <f t="shared" si="13"/>
        <v>91</v>
      </c>
      <c r="J44" s="74"/>
      <c r="K44" s="58">
        <f>SUM(K22:K27)+K36</f>
        <v>30</v>
      </c>
      <c r="L44" s="96"/>
      <c r="M44" s="96"/>
    </row>
    <row r="45" spans="1:14" ht="16.5" customHeight="1">
      <c r="A45" s="138" t="s">
        <v>7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96"/>
      <c r="M45" s="96"/>
    </row>
    <row r="46" spans="1:14" ht="16.5" customHeight="1">
      <c r="A46" s="134" t="s">
        <v>20</v>
      </c>
      <c r="B46" s="134" t="s">
        <v>21</v>
      </c>
      <c r="C46" s="134" t="s">
        <v>24</v>
      </c>
      <c r="D46" s="134"/>
      <c r="E46" s="134"/>
      <c r="F46" s="134"/>
      <c r="G46" s="134"/>
      <c r="H46" s="134"/>
      <c r="I46" s="134"/>
      <c r="J46" s="134" t="s">
        <v>22</v>
      </c>
      <c r="K46" s="134" t="s">
        <v>23</v>
      </c>
      <c r="L46" s="96"/>
      <c r="M46" s="96"/>
    </row>
    <row r="47" spans="1:14" ht="29.25" customHeight="1">
      <c r="A47" s="125"/>
      <c r="B47" s="125"/>
      <c r="C47" s="33" t="s">
        <v>2</v>
      </c>
      <c r="D47" s="33" t="s">
        <v>3</v>
      </c>
      <c r="E47" s="33" t="s">
        <v>17</v>
      </c>
      <c r="F47" s="33" t="s">
        <v>19</v>
      </c>
      <c r="G47" s="93" t="s">
        <v>28</v>
      </c>
      <c r="H47" s="93" t="s">
        <v>30</v>
      </c>
      <c r="I47" s="93" t="s">
        <v>87</v>
      </c>
      <c r="J47" s="125"/>
      <c r="K47" s="125"/>
      <c r="L47" s="96"/>
      <c r="M47" s="96"/>
    </row>
    <row r="48" spans="1:14" ht="12.75" customHeight="1">
      <c r="A48" s="30">
        <v>1</v>
      </c>
      <c r="B48" s="107" t="s">
        <v>34</v>
      </c>
      <c r="C48" s="30">
        <f t="shared" ref="C48:C50" si="14">SUM(D48:I48)</f>
        <v>30</v>
      </c>
      <c r="D48" s="75"/>
      <c r="E48" s="75"/>
      <c r="F48" s="76">
        <v>30</v>
      </c>
      <c r="G48" s="31"/>
      <c r="H48" s="30"/>
      <c r="I48" s="30"/>
      <c r="J48" s="77" t="s">
        <v>32</v>
      </c>
      <c r="K48" s="79">
        <v>2</v>
      </c>
      <c r="L48" s="96"/>
      <c r="M48" s="96"/>
    </row>
    <row r="49" spans="1:14" ht="35.25" customHeight="1">
      <c r="A49" s="30">
        <v>2</v>
      </c>
      <c r="B49" s="116" t="s">
        <v>102</v>
      </c>
      <c r="C49" s="30">
        <f t="shared" si="14"/>
        <v>26</v>
      </c>
      <c r="D49" s="75"/>
      <c r="E49" s="75"/>
      <c r="F49" s="76">
        <v>26</v>
      </c>
      <c r="G49" s="31"/>
      <c r="H49" s="30"/>
      <c r="I49" s="30"/>
      <c r="J49" s="77" t="s">
        <v>31</v>
      </c>
      <c r="K49" s="79">
        <v>2</v>
      </c>
      <c r="L49" s="96">
        <v>2</v>
      </c>
      <c r="M49" s="96">
        <v>2</v>
      </c>
    </row>
    <row r="50" spans="1:14" ht="12.75" customHeight="1">
      <c r="A50" s="30">
        <v>3</v>
      </c>
      <c r="B50" s="86" t="s">
        <v>43</v>
      </c>
      <c r="C50" s="3">
        <f t="shared" si="14"/>
        <v>39</v>
      </c>
      <c r="D50" s="77">
        <v>13</v>
      </c>
      <c r="E50" s="77"/>
      <c r="F50" s="77">
        <v>26</v>
      </c>
      <c r="G50" s="77"/>
      <c r="H50" s="77"/>
      <c r="I50" s="87"/>
      <c r="J50" s="77" t="s">
        <v>32</v>
      </c>
      <c r="K50" s="77">
        <v>3</v>
      </c>
      <c r="L50" s="96"/>
      <c r="M50" s="96">
        <v>2</v>
      </c>
    </row>
    <row r="51" spans="1:14" ht="12.75" customHeight="1">
      <c r="A51" s="30">
        <v>4</v>
      </c>
      <c r="B51" s="85" t="s">
        <v>47</v>
      </c>
      <c r="C51" s="88">
        <f>SUM(D51:I51)</f>
        <v>26</v>
      </c>
      <c r="D51" s="89">
        <v>13</v>
      </c>
      <c r="E51" s="89">
        <v>13</v>
      </c>
      <c r="F51" s="89"/>
      <c r="G51" s="90"/>
      <c r="H51" s="91"/>
      <c r="I51" s="91"/>
      <c r="J51" s="92" t="s">
        <v>32</v>
      </c>
      <c r="K51" s="92">
        <v>2</v>
      </c>
      <c r="L51" s="96"/>
      <c r="M51" s="96"/>
    </row>
    <row r="52" spans="1:14" ht="12.75" customHeight="1">
      <c r="A52" s="30">
        <v>5</v>
      </c>
      <c r="B52" s="65" t="s">
        <v>42</v>
      </c>
      <c r="C52" s="38">
        <f t="shared" ref="C52" si="15">SUM(D52:I52)</f>
        <v>39</v>
      </c>
      <c r="D52" s="60">
        <v>13</v>
      </c>
      <c r="E52" s="60"/>
      <c r="F52" s="60">
        <v>26</v>
      </c>
      <c r="G52" s="60"/>
      <c r="H52" s="60"/>
      <c r="I52" s="63"/>
      <c r="J52" s="60" t="s">
        <v>32</v>
      </c>
      <c r="K52" s="60">
        <v>3</v>
      </c>
      <c r="L52" s="96"/>
      <c r="M52" s="96">
        <v>2</v>
      </c>
    </row>
    <row r="53" spans="1:14" ht="12.75" customHeight="1">
      <c r="A53" s="30">
        <v>6</v>
      </c>
      <c r="B53" s="108" t="s">
        <v>76</v>
      </c>
      <c r="C53" s="30">
        <f t="shared" ref="C53" si="16">SUM(D53:I53)</f>
        <v>26</v>
      </c>
      <c r="D53" s="75"/>
      <c r="E53" s="75"/>
      <c r="F53" s="76"/>
      <c r="G53" s="31">
        <v>26</v>
      </c>
      <c r="H53" s="30"/>
      <c r="I53" s="30"/>
      <c r="J53" s="77" t="s">
        <v>31</v>
      </c>
      <c r="K53" s="77">
        <v>4</v>
      </c>
      <c r="L53" s="96">
        <v>4</v>
      </c>
      <c r="M53" s="96">
        <v>4</v>
      </c>
    </row>
    <row r="54" spans="1:14" ht="27.75" customHeight="1">
      <c r="A54" s="46">
        <v>7</v>
      </c>
      <c r="B54" s="110" t="s">
        <v>94</v>
      </c>
      <c r="C54" s="97"/>
      <c r="D54" s="98"/>
      <c r="E54" s="98"/>
      <c r="F54" s="98"/>
      <c r="G54" s="99"/>
      <c r="H54" s="99"/>
      <c r="I54" s="99"/>
      <c r="J54" s="98"/>
      <c r="K54" s="100"/>
      <c r="L54" s="101">
        <v>14</v>
      </c>
      <c r="M54" s="101">
        <v>9</v>
      </c>
    </row>
    <row r="55" spans="1:14">
      <c r="A55" s="30">
        <v>7</v>
      </c>
      <c r="B55" s="104" t="s">
        <v>80</v>
      </c>
      <c r="C55" s="30">
        <f>SUM(C56:C60)</f>
        <v>182</v>
      </c>
      <c r="D55" s="30">
        <f t="shared" ref="D55:I55" si="17">SUM(D56:D60)</f>
        <v>65</v>
      </c>
      <c r="E55" s="30">
        <f t="shared" si="17"/>
        <v>0</v>
      </c>
      <c r="F55" s="30">
        <f t="shared" si="17"/>
        <v>91</v>
      </c>
      <c r="G55" s="30">
        <f t="shared" si="17"/>
        <v>0</v>
      </c>
      <c r="H55" s="30">
        <f t="shared" si="17"/>
        <v>0</v>
      </c>
      <c r="I55" s="30">
        <f t="shared" si="17"/>
        <v>26</v>
      </c>
      <c r="J55" s="68"/>
      <c r="K55" s="30">
        <f>SUM(K56:K60)</f>
        <v>14</v>
      </c>
      <c r="L55" s="96"/>
      <c r="M55" s="96"/>
    </row>
    <row r="56" spans="1:14">
      <c r="A56" s="30"/>
      <c r="B56" s="112" t="s">
        <v>52</v>
      </c>
      <c r="C56" s="36">
        <f t="shared" ref="C56" si="18">SUM(D56:I56)</f>
        <v>39</v>
      </c>
      <c r="D56" s="84">
        <v>13</v>
      </c>
      <c r="E56" s="66"/>
      <c r="F56" s="66">
        <v>26</v>
      </c>
      <c r="G56" s="40"/>
      <c r="H56" s="40"/>
      <c r="I56" s="40"/>
      <c r="J56" s="60" t="s">
        <v>31</v>
      </c>
      <c r="K56" s="66">
        <v>3</v>
      </c>
      <c r="L56" s="96"/>
      <c r="M56" s="96"/>
    </row>
    <row r="57" spans="1:14">
      <c r="A57" s="30"/>
      <c r="B57" s="113" t="s">
        <v>60</v>
      </c>
      <c r="C57" s="36">
        <f t="shared" ref="C57:C58" si="19">SUM(D57:I57)</f>
        <v>39</v>
      </c>
      <c r="D57" s="115">
        <v>13</v>
      </c>
      <c r="E57" s="79"/>
      <c r="F57" s="80"/>
      <c r="G57" s="32"/>
      <c r="H57" s="32"/>
      <c r="I57" s="32">
        <v>26</v>
      </c>
      <c r="J57" s="77" t="s">
        <v>31</v>
      </c>
      <c r="K57" s="79">
        <v>3</v>
      </c>
      <c r="L57" s="96"/>
      <c r="M57" s="96"/>
      <c r="N57" s="102"/>
    </row>
    <row r="58" spans="1:14">
      <c r="A58" s="30"/>
      <c r="B58" s="113" t="s">
        <v>61</v>
      </c>
      <c r="C58" s="36">
        <f t="shared" si="19"/>
        <v>39</v>
      </c>
      <c r="D58" s="115">
        <v>13</v>
      </c>
      <c r="E58" s="79"/>
      <c r="F58" s="80">
        <v>26</v>
      </c>
      <c r="G58" s="32"/>
      <c r="H58" s="32"/>
      <c r="I58" s="32"/>
      <c r="J58" s="77" t="s">
        <v>32</v>
      </c>
      <c r="K58" s="79">
        <v>3</v>
      </c>
      <c r="L58" s="96"/>
      <c r="M58" s="96"/>
      <c r="N58" s="102"/>
    </row>
    <row r="59" spans="1:14">
      <c r="A59" s="30"/>
      <c r="B59" s="113" t="s">
        <v>62</v>
      </c>
      <c r="C59" s="36">
        <f t="shared" ref="C59" si="20">SUM(D59:I59)</f>
        <v>26</v>
      </c>
      <c r="D59" s="115">
        <v>13</v>
      </c>
      <c r="E59" s="78"/>
      <c r="F59" s="80">
        <v>13</v>
      </c>
      <c r="G59" s="32"/>
      <c r="H59" s="32"/>
      <c r="I59" s="32"/>
      <c r="J59" s="77" t="s">
        <v>31</v>
      </c>
      <c r="K59" s="79">
        <v>2</v>
      </c>
      <c r="L59" s="96"/>
      <c r="M59" s="96"/>
      <c r="N59" s="102"/>
    </row>
    <row r="60" spans="1:14">
      <c r="A60" s="30"/>
      <c r="B60" s="112" t="s">
        <v>51</v>
      </c>
      <c r="C60" s="36">
        <f>SUM(D60:I60)</f>
        <v>39</v>
      </c>
      <c r="D60" s="84">
        <v>13</v>
      </c>
      <c r="E60" s="66"/>
      <c r="F60" s="66">
        <v>26</v>
      </c>
      <c r="G60" s="40"/>
      <c r="H60" s="40"/>
      <c r="I60" s="40"/>
      <c r="J60" s="60" t="s">
        <v>31</v>
      </c>
      <c r="K60" s="66">
        <v>3</v>
      </c>
      <c r="L60" s="96"/>
      <c r="M60" s="96"/>
      <c r="N60" s="102"/>
    </row>
    <row r="61" spans="1:14">
      <c r="A61" s="30">
        <v>7</v>
      </c>
      <c r="B61" s="104" t="s">
        <v>81</v>
      </c>
      <c r="C61" s="30">
        <f t="shared" ref="C61:I61" si="21">SUM(C62:C66)</f>
        <v>182</v>
      </c>
      <c r="D61" s="30">
        <f t="shared" si="21"/>
        <v>65</v>
      </c>
      <c r="E61" s="30">
        <f t="shared" si="21"/>
        <v>0</v>
      </c>
      <c r="F61" s="30">
        <f t="shared" si="21"/>
        <v>91</v>
      </c>
      <c r="G61" s="30">
        <f t="shared" si="21"/>
        <v>0</v>
      </c>
      <c r="H61" s="30">
        <f t="shared" si="21"/>
        <v>0</v>
      </c>
      <c r="I61" s="30">
        <f t="shared" si="21"/>
        <v>26</v>
      </c>
      <c r="J61" s="68"/>
      <c r="K61" s="30">
        <f>SUM(K62:K66)</f>
        <v>14</v>
      </c>
      <c r="L61" s="96"/>
      <c r="M61" s="96"/>
      <c r="N61" s="102"/>
    </row>
    <row r="62" spans="1:14">
      <c r="A62" s="30"/>
      <c r="B62" s="112" t="s">
        <v>57</v>
      </c>
      <c r="C62" s="38">
        <f t="shared" ref="C62:C64" si="22">SUM(D62:I62)</f>
        <v>39</v>
      </c>
      <c r="D62" s="84">
        <v>26</v>
      </c>
      <c r="E62" s="66"/>
      <c r="F62" s="66">
        <v>13</v>
      </c>
      <c r="G62" s="40"/>
      <c r="H62" s="40"/>
      <c r="I62" s="40"/>
      <c r="J62" s="60" t="s">
        <v>31</v>
      </c>
      <c r="K62" s="66">
        <v>3</v>
      </c>
      <c r="L62" s="96"/>
      <c r="M62" s="96"/>
      <c r="N62" s="102"/>
    </row>
    <row r="63" spans="1:14">
      <c r="A63" s="30"/>
      <c r="B63" s="113" t="s">
        <v>65</v>
      </c>
      <c r="C63" s="34">
        <f t="shared" si="22"/>
        <v>26</v>
      </c>
      <c r="D63" s="115"/>
      <c r="E63" s="78"/>
      <c r="F63" s="80">
        <v>26</v>
      </c>
      <c r="G63" s="32"/>
      <c r="H63" s="32"/>
      <c r="I63" s="32"/>
      <c r="J63" s="77" t="s">
        <v>31</v>
      </c>
      <c r="K63" s="79">
        <v>2</v>
      </c>
      <c r="L63" s="96"/>
      <c r="M63" s="96"/>
      <c r="N63" s="102"/>
    </row>
    <row r="64" spans="1:14">
      <c r="A64" s="30"/>
      <c r="B64" s="113" t="s">
        <v>64</v>
      </c>
      <c r="C64" s="34">
        <f t="shared" si="22"/>
        <v>39</v>
      </c>
      <c r="D64" s="115">
        <v>13</v>
      </c>
      <c r="E64" s="79"/>
      <c r="F64" s="80">
        <v>26</v>
      </c>
      <c r="G64" s="32"/>
      <c r="H64" s="32"/>
      <c r="I64" s="32"/>
      <c r="J64" s="77" t="s">
        <v>31</v>
      </c>
      <c r="K64" s="79">
        <v>3</v>
      </c>
      <c r="L64" s="96"/>
      <c r="M64" s="96"/>
      <c r="N64" s="102"/>
    </row>
    <row r="65" spans="1:14">
      <c r="A65" s="30"/>
      <c r="B65" s="113" t="s">
        <v>63</v>
      </c>
      <c r="C65" s="34">
        <f t="shared" ref="C65" si="23">SUM(D65:I65)</f>
        <v>39</v>
      </c>
      <c r="D65" s="115">
        <v>13</v>
      </c>
      <c r="E65" s="79"/>
      <c r="F65" s="80"/>
      <c r="G65" s="32"/>
      <c r="H65" s="32"/>
      <c r="I65" s="32">
        <v>26</v>
      </c>
      <c r="J65" s="77" t="s">
        <v>31</v>
      </c>
      <c r="K65" s="79">
        <v>3</v>
      </c>
      <c r="L65" s="96"/>
      <c r="M65" s="96"/>
      <c r="N65" s="102"/>
    </row>
    <row r="66" spans="1:14">
      <c r="A66" s="30"/>
      <c r="B66" s="113" t="s">
        <v>97</v>
      </c>
      <c r="C66" s="34">
        <f>SUM(D66:I66)</f>
        <v>39</v>
      </c>
      <c r="D66" s="115">
        <v>13</v>
      </c>
      <c r="E66" s="79"/>
      <c r="F66" s="80">
        <v>26</v>
      </c>
      <c r="G66" s="32"/>
      <c r="H66" s="32"/>
      <c r="I66" s="32"/>
      <c r="J66" s="81" t="s">
        <v>32</v>
      </c>
      <c r="K66" s="79">
        <v>3</v>
      </c>
      <c r="L66" s="96"/>
      <c r="M66" s="96"/>
      <c r="N66" s="102"/>
    </row>
    <row r="67" spans="1:14" ht="12.75" customHeight="1">
      <c r="A67" s="3"/>
      <c r="B67" s="73" t="s">
        <v>95</v>
      </c>
      <c r="C67" s="24">
        <f t="shared" ref="C67:I67" si="24">SUM(C48:C55)</f>
        <v>368</v>
      </c>
      <c r="D67" s="24">
        <f t="shared" si="24"/>
        <v>104</v>
      </c>
      <c r="E67" s="24">
        <f t="shared" si="24"/>
        <v>13</v>
      </c>
      <c r="F67" s="24">
        <f t="shared" si="24"/>
        <v>199</v>
      </c>
      <c r="G67" s="24">
        <f t="shared" si="24"/>
        <v>26</v>
      </c>
      <c r="H67" s="24">
        <f t="shared" si="24"/>
        <v>0</v>
      </c>
      <c r="I67" s="24">
        <f t="shared" si="24"/>
        <v>26</v>
      </c>
      <c r="J67" s="25"/>
      <c r="K67" s="24">
        <f>SUM(K48:K55)</f>
        <v>30</v>
      </c>
      <c r="L67" s="96"/>
      <c r="M67" s="96"/>
    </row>
    <row r="68" spans="1:14" ht="12.75" customHeight="1">
      <c r="A68" s="22"/>
      <c r="B68" s="73" t="s">
        <v>96</v>
      </c>
      <c r="C68" s="24">
        <f t="shared" ref="C68:I68" si="25">SUM(C48:C53)+C61</f>
        <v>368</v>
      </c>
      <c r="D68" s="24">
        <f t="shared" si="25"/>
        <v>104</v>
      </c>
      <c r="E68" s="24">
        <f t="shared" si="25"/>
        <v>13</v>
      </c>
      <c r="F68" s="24">
        <f t="shared" si="25"/>
        <v>199</v>
      </c>
      <c r="G68" s="24">
        <f t="shared" si="25"/>
        <v>26</v>
      </c>
      <c r="H68" s="24">
        <f t="shared" si="25"/>
        <v>0</v>
      </c>
      <c r="I68" s="24">
        <f t="shared" si="25"/>
        <v>26</v>
      </c>
      <c r="J68" s="25"/>
      <c r="K68" s="24">
        <f>SUM(K48:K53)+K61</f>
        <v>30</v>
      </c>
      <c r="L68" s="96"/>
      <c r="M68" s="96"/>
    </row>
    <row r="69" spans="1:14" ht="16.5" customHeight="1">
      <c r="A69" s="139" t="s">
        <v>8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1"/>
      <c r="L69" s="96"/>
      <c r="M69" s="96"/>
    </row>
    <row r="70" spans="1:14" ht="12.95" customHeight="1">
      <c r="A70" s="142" t="s">
        <v>20</v>
      </c>
      <c r="B70" s="142" t="s">
        <v>21</v>
      </c>
      <c r="C70" s="142" t="s">
        <v>24</v>
      </c>
      <c r="D70" s="142"/>
      <c r="E70" s="142"/>
      <c r="F70" s="142"/>
      <c r="G70" s="142"/>
      <c r="H70" s="142"/>
      <c r="I70" s="142"/>
      <c r="J70" s="142" t="s">
        <v>22</v>
      </c>
      <c r="K70" s="142" t="s">
        <v>23</v>
      </c>
      <c r="L70" s="96"/>
      <c r="M70" s="96"/>
    </row>
    <row r="71" spans="1:14" ht="30" customHeight="1">
      <c r="A71" s="142"/>
      <c r="B71" s="142"/>
      <c r="C71" s="23" t="s">
        <v>2</v>
      </c>
      <c r="D71" s="23" t="s">
        <v>3</v>
      </c>
      <c r="E71" s="23" t="s">
        <v>17</v>
      </c>
      <c r="F71" s="23" t="s">
        <v>19</v>
      </c>
      <c r="G71" s="93" t="s">
        <v>28</v>
      </c>
      <c r="H71" s="93" t="s">
        <v>30</v>
      </c>
      <c r="I71" s="93" t="s">
        <v>91</v>
      </c>
      <c r="J71" s="142"/>
      <c r="K71" s="142"/>
      <c r="L71" s="96"/>
      <c r="M71" s="96"/>
    </row>
    <row r="72" spans="1:14" s="1" customFormat="1" ht="12.75" customHeight="1">
      <c r="A72" s="41">
        <v>1</v>
      </c>
      <c r="B72" s="103" t="s">
        <v>76</v>
      </c>
      <c r="C72" s="38">
        <f>SUM(D72:I72)</f>
        <v>26</v>
      </c>
      <c r="D72" s="39"/>
      <c r="E72" s="39"/>
      <c r="F72" s="39"/>
      <c r="G72" s="37">
        <v>26</v>
      </c>
      <c r="H72" s="38"/>
      <c r="I72" s="38"/>
      <c r="J72" s="39" t="s">
        <v>31</v>
      </c>
      <c r="K72" s="39">
        <v>7</v>
      </c>
      <c r="L72" s="96">
        <v>7</v>
      </c>
      <c r="M72" s="96">
        <v>7</v>
      </c>
    </row>
    <row r="73" spans="1:14" s="1" customFormat="1" ht="12.75" customHeight="1">
      <c r="A73" s="41">
        <v>2</v>
      </c>
      <c r="B73" s="45" t="s">
        <v>73</v>
      </c>
      <c r="C73" s="38">
        <f>SUM(D73:I73)</f>
        <v>0</v>
      </c>
      <c r="D73" s="39"/>
      <c r="E73" s="39"/>
      <c r="F73" s="39"/>
      <c r="G73" s="37"/>
      <c r="H73" s="38"/>
      <c r="I73" s="38"/>
      <c r="J73" s="39" t="s">
        <v>32</v>
      </c>
      <c r="K73" s="39">
        <v>4</v>
      </c>
      <c r="L73" s="96"/>
      <c r="M73" s="96">
        <v>4</v>
      </c>
    </row>
    <row r="74" spans="1:14" s="1" customFormat="1" ht="12.75" customHeight="1">
      <c r="A74" s="41">
        <v>3</v>
      </c>
      <c r="B74" s="45" t="s">
        <v>86</v>
      </c>
      <c r="C74" s="38">
        <f t="shared" ref="C74" si="26">SUM(D74:J74)</f>
        <v>480</v>
      </c>
      <c r="D74" s="39"/>
      <c r="E74" s="39"/>
      <c r="F74" s="39"/>
      <c r="G74" s="37"/>
      <c r="H74" s="38"/>
      <c r="I74" s="38">
        <v>480</v>
      </c>
      <c r="J74" s="39" t="s">
        <v>31</v>
      </c>
      <c r="K74" s="39">
        <v>19</v>
      </c>
      <c r="L74" s="96"/>
      <c r="M74" s="96">
        <v>19</v>
      </c>
    </row>
    <row r="75" spans="1:14" ht="12.75" customHeight="1">
      <c r="A75" s="5"/>
      <c r="B75" s="42" t="s">
        <v>9</v>
      </c>
      <c r="C75" s="43">
        <f t="shared" ref="C75:I75" si="27">SUM(C72:C74)</f>
        <v>506</v>
      </c>
      <c r="D75" s="43">
        <f t="shared" si="27"/>
        <v>0</v>
      </c>
      <c r="E75" s="43">
        <f t="shared" si="27"/>
        <v>0</v>
      </c>
      <c r="F75" s="43">
        <f t="shared" si="27"/>
        <v>0</v>
      </c>
      <c r="G75" s="43">
        <f t="shared" si="27"/>
        <v>26</v>
      </c>
      <c r="H75" s="43">
        <f t="shared" si="27"/>
        <v>0</v>
      </c>
      <c r="I75" s="43">
        <f t="shared" si="27"/>
        <v>480</v>
      </c>
      <c r="J75" s="34"/>
      <c r="K75" s="44">
        <f>SUM(K72:K74)</f>
        <v>30</v>
      </c>
    </row>
    <row r="76" spans="1:14" ht="12.75" customHeight="1">
      <c r="A76" s="5"/>
      <c r="B76" s="28" t="s">
        <v>84</v>
      </c>
      <c r="C76" s="29">
        <f t="shared" ref="C76:I76" si="28">C18+C43+C67+C75</f>
        <v>1649</v>
      </c>
      <c r="D76" s="29">
        <f t="shared" si="28"/>
        <v>338</v>
      </c>
      <c r="E76" s="29">
        <f t="shared" si="28"/>
        <v>65</v>
      </c>
      <c r="F76" s="29">
        <f t="shared" si="28"/>
        <v>584</v>
      </c>
      <c r="G76" s="29">
        <f t="shared" si="28"/>
        <v>65</v>
      </c>
      <c r="H76" s="29">
        <f t="shared" si="28"/>
        <v>0</v>
      </c>
      <c r="I76" s="29">
        <f t="shared" si="28"/>
        <v>597</v>
      </c>
      <c r="J76" s="29"/>
      <c r="K76" s="29">
        <f>K18+K43+K67+K75</f>
        <v>120</v>
      </c>
    </row>
    <row r="77" spans="1:14" ht="15.75" customHeight="1">
      <c r="B77" s="28" t="s">
        <v>85</v>
      </c>
      <c r="C77" s="29">
        <f t="shared" ref="C77:I77" si="29">C18+C44+C68+C75</f>
        <v>1649</v>
      </c>
      <c r="D77" s="29">
        <f t="shared" si="29"/>
        <v>351</v>
      </c>
      <c r="E77" s="29">
        <f t="shared" si="29"/>
        <v>65</v>
      </c>
      <c r="F77" s="29">
        <f t="shared" si="29"/>
        <v>571</v>
      </c>
      <c r="G77" s="29">
        <f t="shared" si="29"/>
        <v>65</v>
      </c>
      <c r="H77" s="29">
        <f t="shared" si="29"/>
        <v>0</v>
      </c>
      <c r="I77" s="29">
        <f t="shared" si="29"/>
        <v>597</v>
      </c>
      <c r="J77" s="29"/>
      <c r="K77" s="29">
        <f>K18+K44+K68+K75</f>
        <v>120</v>
      </c>
      <c r="L77" s="96">
        <f>SUM(L7:L76)</f>
        <v>49</v>
      </c>
      <c r="M77" s="96">
        <f>SUM(M7:M76)</f>
        <v>81</v>
      </c>
    </row>
    <row r="78" spans="1:14" ht="12.75" customHeight="1">
      <c r="B78" s="12"/>
      <c r="C78" s="20"/>
      <c r="D78" s="20"/>
      <c r="E78" s="20"/>
      <c r="F78" s="20"/>
      <c r="G78" s="20"/>
      <c r="H78" s="20"/>
      <c r="I78" s="20"/>
      <c r="J78" s="21"/>
      <c r="K78" s="20"/>
    </row>
    <row r="79" spans="1:14" ht="15" customHeight="1" thickBot="1">
      <c r="B79" s="6"/>
      <c r="C79" s="137" t="s">
        <v>25</v>
      </c>
      <c r="D79" s="137"/>
      <c r="E79" s="137"/>
      <c r="F79" s="137"/>
      <c r="G79" s="137"/>
      <c r="H79" s="137"/>
      <c r="I79" s="137"/>
      <c r="J79" s="137"/>
      <c r="K79" s="137"/>
      <c r="L79" s="2"/>
      <c r="M79" s="2"/>
    </row>
    <row r="80" spans="1:14" ht="27" customHeight="1" thickBot="1">
      <c r="B80" s="7" t="s">
        <v>10</v>
      </c>
      <c r="C80" s="50" t="s">
        <v>11</v>
      </c>
      <c r="D80" s="51" t="s">
        <v>3</v>
      </c>
      <c r="E80" s="51" t="s">
        <v>17</v>
      </c>
      <c r="F80" s="51" t="s">
        <v>19</v>
      </c>
      <c r="G80" s="51" t="s">
        <v>28</v>
      </c>
      <c r="H80" s="51" t="s">
        <v>30</v>
      </c>
      <c r="I80" s="51" t="s">
        <v>87</v>
      </c>
      <c r="J80" s="51" t="s">
        <v>2</v>
      </c>
      <c r="K80" s="51" t="s">
        <v>1</v>
      </c>
      <c r="M80" s="2"/>
    </row>
    <row r="81" spans="2:13" ht="15.75" thickBot="1">
      <c r="B81" s="13" t="s">
        <v>26</v>
      </c>
      <c r="C81" s="49" t="s">
        <v>12</v>
      </c>
      <c r="D81" s="52">
        <f t="shared" ref="D81:I81" si="30">SUM(D18)</f>
        <v>156</v>
      </c>
      <c r="E81" s="52">
        <f t="shared" si="30"/>
        <v>52</v>
      </c>
      <c r="F81" s="52">
        <f t="shared" si="30"/>
        <v>186</v>
      </c>
      <c r="G81" s="52">
        <f t="shared" si="30"/>
        <v>0</v>
      </c>
      <c r="H81" s="52">
        <f t="shared" si="30"/>
        <v>0</v>
      </c>
      <c r="I81" s="52">
        <f t="shared" si="30"/>
        <v>0</v>
      </c>
      <c r="J81" s="53">
        <f t="shared" ref="J81:J88" si="31">SUM(D81:I81)</f>
        <v>394</v>
      </c>
      <c r="K81" s="52">
        <f>K18</f>
        <v>30</v>
      </c>
      <c r="M81" s="2"/>
    </row>
    <row r="82" spans="2:13" ht="15.75" thickBot="1">
      <c r="B82" s="26" t="s">
        <v>90</v>
      </c>
      <c r="C82" s="49" t="s">
        <v>68</v>
      </c>
      <c r="D82" s="54">
        <f>D43</f>
        <v>78</v>
      </c>
      <c r="E82" s="54">
        <f t="shared" ref="E82:I82" si="32">E43</f>
        <v>0</v>
      </c>
      <c r="F82" s="54">
        <f t="shared" si="32"/>
        <v>199</v>
      </c>
      <c r="G82" s="54">
        <f t="shared" si="32"/>
        <v>13</v>
      </c>
      <c r="H82" s="54">
        <f t="shared" si="32"/>
        <v>0</v>
      </c>
      <c r="I82" s="54">
        <f t="shared" si="32"/>
        <v>91</v>
      </c>
      <c r="J82" s="53">
        <f t="shared" si="31"/>
        <v>381</v>
      </c>
      <c r="K82" s="54">
        <f>K43</f>
        <v>30</v>
      </c>
      <c r="M82" s="2"/>
    </row>
    <row r="83" spans="2:13" ht="30.75" thickBot="1">
      <c r="B83" s="14" t="s">
        <v>89</v>
      </c>
      <c r="C83" s="55" t="s">
        <v>69</v>
      </c>
      <c r="D83" s="56">
        <f>D44</f>
        <v>91</v>
      </c>
      <c r="E83" s="56">
        <f t="shared" ref="E83:I83" si="33">E44</f>
        <v>0</v>
      </c>
      <c r="F83" s="56">
        <f t="shared" si="33"/>
        <v>186</v>
      </c>
      <c r="G83" s="56">
        <f t="shared" si="33"/>
        <v>13</v>
      </c>
      <c r="H83" s="56">
        <f t="shared" si="33"/>
        <v>0</v>
      </c>
      <c r="I83" s="56">
        <f t="shared" si="33"/>
        <v>91</v>
      </c>
      <c r="J83" s="53">
        <f t="shared" si="31"/>
        <v>381</v>
      </c>
      <c r="K83" s="56">
        <f>K44</f>
        <v>30</v>
      </c>
      <c r="M83" s="2"/>
    </row>
    <row r="84" spans="2:13" ht="15.75" customHeight="1" thickBot="1">
      <c r="B84" s="13" t="s">
        <v>27</v>
      </c>
      <c r="C84" s="49" t="s">
        <v>67</v>
      </c>
      <c r="D84" s="54">
        <f>D67</f>
        <v>104</v>
      </c>
      <c r="E84" s="54">
        <f t="shared" ref="E84:I84" si="34">E67</f>
        <v>13</v>
      </c>
      <c r="F84" s="54">
        <f t="shared" si="34"/>
        <v>199</v>
      </c>
      <c r="G84" s="54">
        <f t="shared" si="34"/>
        <v>26</v>
      </c>
      <c r="H84" s="54">
        <f t="shared" si="34"/>
        <v>0</v>
      </c>
      <c r="I84" s="54">
        <f t="shared" si="34"/>
        <v>26</v>
      </c>
      <c r="J84" s="53">
        <f t="shared" si="31"/>
        <v>368</v>
      </c>
      <c r="K84" s="54">
        <f>K67</f>
        <v>30</v>
      </c>
      <c r="M84" s="2"/>
    </row>
    <row r="85" spans="2:13" ht="30.75" thickBot="1">
      <c r="B85" s="109" t="s">
        <v>88</v>
      </c>
      <c r="C85" s="55" t="s">
        <v>70</v>
      </c>
      <c r="D85" s="56">
        <f>D68</f>
        <v>104</v>
      </c>
      <c r="E85" s="56">
        <f t="shared" ref="E85:I85" si="35">E68</f>
        <v>13</v>
      </c>
      <c r="F85" s="56">
        <f t="shared" si="35"/>
        <v>199</v>
      </c>
      <c r="G85" s="56">
        <f t="shared" si="35"/>
        <v>26</v>
      </c>
      <c r="H85" s="56">
        <f t="shared" si="35"/>
        <v>0</v>
      </c>
      <c r="I85" s="56">
        <f t="shared" si="35"/>
        <v>26</v>
      </c>
      <c r="J85" s="53">
        <f t="shared" si="31"/>
        <v>368</v>
      </c>
      <c r="K85" s="56">
        <f>K68</f>
        <v>30</v>
      </c>
      <c r="M85" s="2"/>
    </row>
    <row r="86" spans="2:13" ht="15.75" thickBot="1">
      <c r="B86" s="26" t="s">
        <v>29</v>
      </c>
      <c r="C86" s="49" t="s">
        <v>13</v>
      </c>
      <c r="D86" s="52">
        <f>D75</f>
        <v>0</v>
      </c>
      <c r="E86" s="52">
        <f t="shared" ref="E86:I86" si="36">E75</f>
        <v>0</v>
      </c>
      <c r="F86" s="52">
        <f t="shared" si="36"/>
        <v>0</v>
      </c>
      <c r="G86" s="52">
        <f t="shared" si="36"/>
        <v>26</v>
      </c>
      <c r="H86" s="52">
        <f t="shared" si="36"/>
        <v>0</v>
      </c>
      <c r="I86" s="52">
        <f t="shared" si="36"/>
        <v>480</v>
      </c>
      <c r="J86" s="53">
        <f t="shared" si="31"/>
        <v>506</v>
      </c>
      <c r="K86" s="52">
        <f>K75</f>
        <v>30</v>
      </c>
      <c r="M86" s="2"/>
    </row>
    <row r="87" spans="2:13" ht="15.75" thickBot="1">
      <c r="B87" s="8" t="s">
        <v>92</v>
      </c>
      <c r="C87" s="49" t="s">
        <v>71</v>
      </c>
      <c r="D87" s="53">
        <f>D76</f>
        <v>338</v>
      </c>
      <c r="E87" s="53">
        <f t="shared" ref="E87:I87" si="37">E76</f>
        <v>65</v>
      </c>
      <c r="F87" s="53">
        <f t="shared" si="37"/>
        <v>584</v>
      </c>
      <c r="G87" s="53">
        <f t="shared" si="37"/>
        <v>65</v>
      </c>
      <c r="H87" s="53">
        <f t="shared" si="37"/>
        <v>0</v>
      </c>
      <c r="I87" s="53">
        <f t="shared" si="37"/>
        <v>597</v>
      </c>
      <c r="J87" s="53">
        <f t="shared" si="31"/>
        <v>1649</v>
      </c>
      <c r="K87" s="53">
        <f>K76</f>
        <v>120</v>
      </c>
      <c r="M87" s="2"/>
    </row>
    <row r="88" spans="2:13" ht="15.75" thickBot="1">
      <c r="B88" s="8" t="s">
        <v>18</v>
      </c>
      <c r="C88" s="55" t="s">
        <v>72</v>
      </c>
      <c r="D88" s="57">
        <f>D77</f>
        <v>351</v>
      </c>
      <c r="E88" s="57">
        <f t="shared" ref="E88:I88" si="38">E77</f>
        <v>65</v>
      </c>
      <c r="F88" s="57">
        <f t="shared" si="38"/>
        <v>571</v>
      </c>
      <c r="G88" s="57">
        <f t="shared" si="38"/>
        <v>65</v>
      </c>
      <c r="H88" s="57">
        <f t="shared" si="38"/>
        <v>0</v>
      </c>
      <c r="I88" s="57">
        <f t="shared" si="38"/>
        <v>597</v>
      </c>
      <c r="J88" s="53">
        <f t="shared" si="31"/>
        <v>1649</v>
      </c>
      <c r="K88" s="57">
        <f>K77</f>
        <v>120</v>
      </c>
      <c r="M88" s="2"/>
    </row>
    <row r="89" spans="2:13" ht="12.75" customHeight="1" thickBot="1">
      <c r="B89" s="8" t="s">
        <v>16</v>
      </c>
      <c r="C89" s="135" t="s">
        <v>15</v>
      </c>
      <c r="D89" s="136"/>
      <c r="E89" s="136"/>
      <c r="F89" s="136"/>
      <c r="G89" s="136"/>
      <c r="H89" s="136"/>
      <c r="I89" s="136"/>
      <c r="J89" s="50">
        <v>480</v>
      </c>
      <c r="K89" s="111">
        <v>19</v>
      </c>
      <c r="M89" s="2"/>
    </row>
    <row r="90" spans="2:13" ht="12.75" customHeight="1">
      <c r="B90" s="8" t="s">
        <v>14</v>
      </c>
      <c r="C90" s="15"/>
      <c r="D90" s="16"/>
      <c r="E90" s="16"/>
      <c r="F90" s="16"/>
      <c r="G90" s="16"/>
      <c r="H90" s="16"/>
      <c r="I90" s="16"/>
      <c r="J90" s="16"/>
      <c r="K90" s="16"/>
      <c r="L90" s="2"/>
      <c r="M90" s="2"/>
    </row>
    <row r="91" spans="2:13" ht="12.75" customHeight="1">
      <c r="B91" s="13"/>
      <c r="C91" s="17"/>
      <c r="D91" s="17"/>
      <c r="E91" s="17"/>
      <c r="F91" s="17"/>
      <c r="G91" s="17"/>
      <c r="H91" s="17"/>
      <c r="I91" s="17"/>
      <c r="J91" s="8"/>
      <c r="K91" s="8"/>
      <c r="L91" s="18"/>
    </row>
    <row r="92" spans="2:13" ht="12.75" customHeight="1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2:13" ht="45" customHeight="1">
      <c r="B93" s="117" t="s">
        <v>101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2:13" ht="12.75" customHeight="1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2:13" ht="12.75" customHeight="1">
      <c r="B95" s="6"/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2:13">
      <c r="B96" s="6"/>
      <c r="C96" s="19"/>
      <c r="D96" s="19"/>
      <c r="E96" s="19"/>
      <c r="F96" s="19"/>
      <c r="G96" s="19"/>
      <c r="H96" s="19"/>
      <c r="I96" s="19"/>
    </row>
    <row r="97" spans="2:9">
      <c r="B97" s="6"/>
      <c r="C97" s="19"/>
      <c r="D97" s="19"/>
      <c r="E97" s="19"/>
      <c r="F97" s="19"/>
      <c r="G97" s="19"/>
      <c r="H97" s="19"/>
      <c r="I97" s="19"/>
    </row>
    <row r="98" spans="2:9">
      <c r="B98" s="19"/>
      <c r="C98" s="19"/>
      <c r="D98" s="19"/>
      <c r="E98" s="19"/>
      <c r="F98" s="19"/>
      <c r="G98" s="19"/>
      <c r="H98" s="19"/>
      <c r="I98" s="19"/>
    </row>
    <row r="99" spans="2:9">
      <c r="B99" s="19"/>
      <c r="C99" s="19"/>
      <c r="D99" s="19"/>
      <c r="E99" s="19"/>
      <c r="F99" s="19"/>
      <c r="G99" s="19"/>
      <c r="H99" s="19"/>
      <c r="I99" s="19"/>
    </row>
    <row r="100" spans="2:9">
      <c r="B100" s="19"/>
      <c r="C100" s="19"/>
      <c r="D100" s="19"/>
      <c r="E100" s="19"/>
      <c r="F100" s="19"/>
      <c r="G100" s="19"/>
      <c r="H100" s="19"/>
      <c r="I100" s="19"/>
    </row>
  </sheetData>
  <mergeCells count="29">
    <mergeCell ref="J46:J47"/>
    <mergeCell ref="K46:K47"/>
    <mergeCell ref="C89:I89"/>
    <mergeCell ref="C79:K79"/>
    <mergeCell ref="A45:K45"/>
    <mergeCell ref="A46:A47"/>
    <mergeCell ref="B46:B47"/>
    <mergeCell ref="C46:I46"/>
    <mergeCell ref="A69:K69"/>
    <mergeCell ref="A70:A71"/>
    <mergeCell ref="B70:B71"/>
    <mergeCell ref="C70:I70"/>
    <mergeCell ref="J70:J71"/>
    <mergeCell ref="K70:K71"/>
    <mergeCell ref="B20:B21"/>
    <mergeCell ref="C20:I20"/>
    <mergeCell ref="J20:J21"/>
    <mergeCell ref="K20:K21"/>
    <mergeCell ref="A1:K1"/>
    <mergeCell ref="A3:K3"/>
    <mergeCell ref="A5:A6"/>
    <mergeCell ref="B5:B6"/>
    <mergeCell ref="C5:I5"/>
    <mergeCell ref="J5:J6"/>
    <mergeCell ref="K5:K6"/>
    <mergeCell ref="A4:K4"/>
    <mergeCell ref="A2:K2"/>
    <mergeCell ref="A19:K19"/>
    <mergeCell ref="A20:A21"/>
  </mergeCells>
  <pageMargins left="0.19685039370078741" right="0.19685039370078741" top="0.59055118110236227" bottom="0.59055118110236227" header="0.78740157480314965" footer="0.19685039370078741"/>
  <pageSetup scale="63" fitToWidth="0" fitToHeight="0" orientation="landscape" r:id="rId1"/>
  <headerFooter alignWithMargins="0"/>
  <rowBreaks count="1" manualBreakCount="1">
    <brk id="44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9" sqref="B29"/>
    </sheetView>
  </sheetViews>
  <sheetFormatPr defaultRowHeight="14.25"/>
  <cols>
    <col min="1" max="1" width="34" customWidth="1"/>
  </cols>
  <sheetData>
    <row r="1" spans="1:2">
      <c r="A1" s="103" t="s">
        <v>78</v>
      </c>
      <c r="B1" s="38">
        <f>SUM(B2:B3)</f>
        <v>26</v>
      </c>
    </row>
    <row r="2" spans="1:2">
      <c r="A2" s="70" t="s">
        <v>66</v>
      </c>
      <c r="B2" s="40">
        <v>13</v>
      </c>
    </row>
    <row r="3" spans="1:2">
      <c r="A3" s="78" t="s">
        <v>59</v>
      </c>
      <c r="B3" s="32">
        <v>13</v>
      </c>
    </row>
    <row r="4" spans="1:2">
      <c r="A4" s="103" t="s">
        <v>79</v>
      </c>
      <c r="B4" s="38">
        <f>SUM(B5:B7)</f>
        <v>26</v>
      </c>
    </row>
    <row r="5" spans="1:2">
      <c r="A5" s="114" t="s">
        <v>54</v>
      </c>
      <c r="B5" s="40">
        <v>13</v>
      </c>
    </row>
    <row r="6" spans="1:2">
      <c r="A6" s="112" t="s">
        <v>98</v>
      </c>
      <c r="B6" s="40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podział na semestry</vt:lpstr>
      <vt:lpstr>cw terenowe</vt:lpstr>
      <vt:lpstr>'podział na semestry'!Obszar_wydruku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Wykładowca</cp:lastModifiedBy>
  <cp:revision>1</cp:revision>
  <cp:lastPrinted>2020-09-21T11:14:22Z</cp:lastPrinted>
  <dcterms:created xsi:type="dcterms:W3CDTF">2017-02-16T07:52:52Z</dcterms:created>
  <dcterms:modified xsi:type="dcterms:W3CDTF">2020-09-25T08:43:22Z</dcterms:modified>
</cp:coreProperties>
</file>